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885"/>
  </bookViews>
  <sheets>
    <sheet name="汇总表" sheetId="2" r:id="rId1"/>
    <sheet name="就业创业政策性补助资金拟发放公示名单" sheetId="3" r:id="rId2"/>
    <sheet name="就业创业政策性补助资金拟发放公示人员名单" sheetId="4" r:id="rId3"/>
    <sheet name="公共就业服务岗位补贴拟发放明细表" sheetId="5" r:id="rId4"/>
  </sheets>
  <calcPr calcId="144525"/>
</workbook>
</file>

<file path=xl/sharedStrings.xml><?xml version="1.0" encoding="utf-8"?>
<sst xmlns="http://schemas.openxmlformats.org/spreadsheetml/2006/main" count="136" uniqueCount="92">
  <si>
    <t>就业创业政策性补助资金拟发放汇总表</t>
  </si>
  <si>
    <t>序号</t>
  </si>
  <si>
    <t>补贴类型</t>
  </si>
  <si>
    <t>人数（次）</t>
  </si>
  <si>
    <t>本次申请时限</t>
  </si>
  <si>
    <t>金额（元）</t>
  </si>
  <si>
    <t>备注</t>
  </si>
  <si>
    <t>公共就业服务岗位补贴</t>
  </si>
  <si>
    <t>合计</t>
  </si>
  <si>
    <t>就业创业政策性补助资金拟发放公示名单</t>
  </si>
  <si>
    <t>单位证件号码</t>
  </si>
  <si>
    <t>单位名称</t>
  </si>
  <si>
    <t>补贴人数</t>
  </si>
  <si>
    <t>补贴金额（元）</t>
  </si>
  <si>
    <t>开户名称</t>
  </si>
  <si>
    <t>开户银行</t>
  </si>
  <si>
    <t>银行账号</t>
  </si>
  <si>
    <t>114402********5917</t>
  </si>
  <si>
    <t>乳源瑶族自治县人力资源和社会保障局</t>
  </si>
  <si>
    <t>中国建设银行</t>
  </si>
  <si>
    <t xml:space="preserve">
乳源瑶族自治县人力资源和社会保障局</t>
  </si>
  <si>
    <t xml:space="preserve">
44001********9001030</t>
  </si>
  <si>
    <t>陈乳华、欧阳姝琳、丘芳兰、陈秋怡、刘美君</t>
  </si>
  <si>
    <t>就业创业政策性补助资金拟发放公示人员名单</t>
  </si>
  <si>
    <t>人员证件类型</t>
  </si>
  <si>
    <t>人员证件号码</t>
  </si>
  <si>
    <t>姓名</t>
  </si>
  <si>
    <t>户籍地（行政区划）</t>
  </si>
  <si>
    <t>性别</t>
  </si>
  <si>
    <t>出生日期</t>
  </si>
  <si>
    <t>人员类别</t>
  </si>
  <si>
    <t>手机号码</t>
  </si>
  <si>
    <t>补贴月份范围</t>
  </si>
  <si>
    <t>居民身份证(户口簿)</t>
  </si>
  <si>
    <t>440232********3615</t>
  </si>
  <si>
    <t>陈乳华</t>
  </si>
  <si>
    <t>广东省韶关市乳源瑶族自治县大桥镇</t>
  </si>
  <si>
    <t>男性</t>
  </si>
  <si>
    <t>2000-11-16</t>
  </si>
  <si>
    <t>普通高等学校学生（领取毕业证2年内）</t>
  </si>
  <si>
    <t>17722074954</t>
  </si>
  <si>
    <t>440232********2029</t>
  </si>
  <si>
    <t>欧阳姝琳</t>
  </si>
  <si>
    <t>广东省韶关市乳源瑶族自治县桂头镇</t>
  </si>
  <si>
    <t>女性</t>
  </si>
  <si>
    <t>2002-10-21</t>
  </si>
  <si>
    <t>13719761574</t>
  </si>
  <si>
    <t>440232********0069</t>
  </si>
  <si>
    <t>丘芳兰</t>
  </si>
  <si>
    <t>广东省韶关市乳源瑶族自治县乳城镇</t>
  </si>
  <si>
    <t>2000-06-13</t>
  </si>
  <si>
    <t>18924452359</t>
  </si>
  <si>
    <t>440232********0828</t>
  </si>
  <si>
    <t>陈秋怡</t>
  </si>
  <si>
    <t>2001-08-05</t>
  </si>
  <si>
    <t>15018163084</t>
  </si>
  <si>
    <t>440232********5722</t>
  </si>
  <si>
    <t>刘美君</t>
  </si>
  <si>
    <t>2000-10-14</t>
  </si>
  <si>
    <t>17875542404</t>
  </si>
  <si>
    <t>2026年5月公共就业服务岗位补贴拟发放明细表</t>
  </si>
  <si>
    <t>单位名称：乳源瑶族自治县就业服务管理局</t>
  </si>
  <si>
    <t>单位：元</t>
  </si>
  <si>
    <t>身份证号码</t>
  </si>
  <si>
    <t>应发工资</t>
  </si>
  <si>
    <t>单位应承担社保费</t>
  </si>
  <si>
    <t>个人应承担社保费</t>
  </si>
  <si>
    <t>公积金</t>
  </si>
  <si>
    <t>实发工资</t>
  </si>
  <si>
    <t>本次申请资金合计</t>
  </si>
  <si>
    <t>薪级工资</t>
  </si>
  <si>
    <t>基础性绩效</t>
  </si>
  <si>
    <t>奖励性绩效</t>
  </si>
  <si>
    <t>企业养老保险</t>
  </si>
  <si>
    <t>城镇工失业保险</t>
  </si>
  <si>
    <t>企业基本医疗保险含生育
（在职）</t>
  </si>
  <si>
    <t>工伤保险</t>
  </si>
  <si>
    <t>大病互助+职工重大疾病医疗补助</t>
  </si>
  <si>
    <t>单位部分</t>
  </si>
  <si>
    <t>个人部分</t>
  </si>
  <si>
    <t>4=1+2+3</t>
  </si>
  <si>
    <t>10=5+6+7+8+9</t>
  </si>
  <si>
    <t>14=11+12+13</t>
  </si>
  <si>
    <t>17=4-14-16</t>
  </si>
  <si>
    <t>18=4+10+15</t>
  </si>
  <si>
    <t>621728********85609</t>
  </si>
  <si>
    <t>乳源农商行</t>
  </si>
  <si>
    <t>622823********64960</t>
  </si>
  <si>
    <t>农业银行</t>
  </si>
  <si>
    <t>622823********56660</t>
  </si>
  <si>
    <t>622823********94370</t>
  </si>
  <si>
    <t>621728********96772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</si>
</sst>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b/>
      <sz val="2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rgb="FF1D1F24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4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6" fillId="24" borderId="2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4" fillId="14" borderId="25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16" borderId="24" applyNumberFormat="0" applyAlignment="0" applyProtection="0">
      <alignment vertical="center"/>
    </xf>
    <xf numFmtId="0" fontId="31" fillId="14" borderId="23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1" applyNumberFormat="1" applyFont="1" applyBorder="1" applyAlignment="1">
      <alignment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2" fillId="0" borderId="0" xfId="4" applyNumberFormat="1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176" fontId="14" fillId="0" borderId="4" xfId="4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50" applyFont="1" applyFill="1" applyBorder="1" applyAlignment="1">
      <alignment horizontal="center" vertical="center" wrapText="1" shrinkToFit="1"/>
    </xf>
    <xf numFmtId="176" fontId="13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</cellXfs>
  <cellStyles count="56">
    <cellStyle name="常规" xfId="0" builtinId="0"/>
    <cellStyle name="常规 37" xfId="1"/>
    <cellStyle name="常规 38" xfId="2"/>
    <cellStyle name="常规 2" xfId="3"/>
    <cellStyle name="常规_报财政各项汇总表(修改)" xfId="4"/>
    <cellStyle name="常规_7月  (2)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常规_个人" xfId="33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2 3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7" sqref="G7"/>
    </sheetView>
  </sheetViews>
  <sheetFormatPr defaultColWidth="9" defaultRowHeight="14.25" outlineLevelRow="3"/>
  <cols>
    <col min="1" max="1" width="10.875" customWidth="1"/>
    <col min="2" max="2" width="25" customWidth="1"/>
    <col min="3" max="3" width="14.875" customWidth="1"/>
    <col min="4" max="4" width="21.75" customWidth="1"/>
    <col min="5" max="5" width="15.875" customWidth="1"/>
    <col min="6" max="6" width="34" customWidth="1"/>
    <col min="8" max="10" width="13.125"/>
    <col min="11" max="13" width="10.375"/>
  </cols>
  <sheetData>
    <row r="1" s="75" customFormat="1" ht="27" spans="1:10">
      <c r="A1" s="77" t="s">
        <v>0</v>
      </c>
      <c r="B1" s="78"/>
      <c r="C1" s="77"/>
      <c r="D1" s="77"/>
      <c r="E1" s="77"/>
      <c r="F1" s="77"/>
      <c r="G1" s="82"/>
      <c r="H1" s="82"/>
      <c r="I1" s="82"/>
      <c r="J1" s="82"/>
    </row>
    <row r="2" s="75" customFormat="1" ht="38.1" customHeight="1" spans="1:6">
      <c r="A2" s="79" t="s">
        <v>1</v>
      </c>
      <c r="B2" s="80" t="s">
        <v>2</v>
      </c>
      <c r="C2" s="80" t="s">
        <v>3</v>
      </c>
      <c r="D2" s="79" t="s">
        <v>4</v>
      </c>
      <c r="E2" s="79" t="s">
        <v>5</v>
      </c>
      <c r="F2" s="80" t="s">
        <v>6</v>
      </c>
    </row>
    <row r="3" s="76" customFormat="1" ht="243" customHeight="1" spans="1:6">
      <c r="A3" s="79">
        <v>1</v>
      </c>
      <c r="B3" s="80" t="s">
        <v>7</v>
      </c>
      <c r="C3" s="80">
        <f>就业创业政策性补助资金拟发放公示名单!D3</f>
        <v>5</v>
      </c>
      <c r="D3" s="80">
        <v>202605</v>
      </c>
      <c r="E3" s="79">
        <f>就业创业政策性补助资金拟发放公示名单!E3</f>
        <v>32638.66</v>
      </c>
      <c r="F3" s="83"/>
    </row>
    <row r="4" s="75" customFormat="1" ht="38" customHeight="1" spans="1:6">
      <c r="A4" s="80" t="s">
        <v>8</v>
      </c>
      <c r="B4" s="80"/>
      <c r="C4" s="81">
        <f>SUM(C3:C3)</f>
        <v>5</v>
      </c>
      <c r="D4" s="81"/>
      <c r="E4" s="81">
        <f>SUM(E3:E3)</f>
        <v>32638.66</v>
      </c>
      <c r="F4" s="84"/>
    </row>
  </sheetData>
  <mergeCells count="1">
    <mergeCell ref="A1:F1"/>
  </mergeCells>
  <printOptions horizontalCentered="1"/>
  <pageMargins left="0.511805555555556" right="0.511805555555556" top="0.751388888888889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H8" sqref="H8"/>
    </sheetView>
  </sheetViews>
  <sheetFormatPr defaultColWidth="9" defaultRowHeight="14.25" outlineLevelRow="3"/>
  <cols>
    <col min="1" max="1" width="7.375" customWidth="1"/>
    <col min="2" max="2" width="12.625" customWidth="1"/>
    <col min="3" max="3" width="15.875" customWidth="1"/>
    <col min="4" max="4" width="10.25" customWidth="1"/>
    <col min="5" max="5" width="12.125" customWidth="1"/>
    <col min="6" max="6" width="12.625" customWidth="1"/>
    <col min="7" max="7" width="14.25" customWidth="1"/>
    <col min="8" max="8" width="15.125" customWidth="1"/>
    <col min="9" max="9" width="16.75" customWidth="1"/>
  </cols>
  <sheetData>
    <row r="1" ht="38" customHeight="1" spans="1:9">
      <c r="A1" s="64" t="s">
        <v>9</v>
      </c>
      <c r="B1" s="64"/>
      <c r="C1" s="64"/>
      <c r="D1" s="64"/>
      <c r="E1" s="64"/>
      <c r="F1" s="64"/>
      <c r="G1" s="64"/>
      <c r="H1" s="64"/>
      <c r="I1" s="64"/>
    </row>
    <row r="2" s="61" customFormat="1" ht="45" customHeight="1" spans="1:9">
      <c r="A2" s="65" t="s">
        <v>1</v>
      </c>
      <c r="B2" s="66" t="s">
        <v>10</v>
      </c>
      <c r="C2" s="66" t="s">
        <v>11</v>
      </c>
      <c r="D2" s="67" t="s">
        <v>12</v>
      </c>
      <c r="E2" s="67" t="s">
        <v>13</v>
      </c>
      <c r="F2" s="71" t="s">
        <v>14</v>
      </c>
      <c r="G2" s="71" t="s">
        <v>15</v>
      </c>
      <c r="H2" s="71" t="s">
        <v>16</v>
      </c>
      <c r="I2" s="74" t="s">
        <v>6</v>
      </c>
    </row>
    <row r="3" s="62" customFormat="1" ht="159" customHeight="1" spans="1:9">
      <c r="A3" s="68">
        <v>1</v>
      </c>
      <c r="B3" s="69" t="s">
        <v>17</v>
      </c>
      <c r="C3" s="68" t="s">
        <v>18</v>
      </c>
      <c r="D3" s="68">
        <v>5</v>
      </c>
      <c r="E3" s="72">
        <v>32638.66</v>
      </c>
      <c r="F3" s="68" t="s">
        <v>19</v>
      </c>
      <c r="G3" s="68" t="s">
        <v>20</v>
      </c>
      <c r="H3" s="73" t="s">
        <v>21</v>
      </c>
      <c r="I3" s="68" t="s">
        <v>22</v>
      </c>
    </row>
    <row r="4" s="63" customFormat="1" ht="36" customHeight="1" spans="1:9">
      <c r="A4" s="70" t="s">
        <v>8</v>
      </c>
      <c r="B4" s="70"/>
      <c r="C4" s="70"/>
      <c r="D4" s="70">
        <f>SUM(D3:D3)</f>
        <v>5</v>
      </c>
      <c r="E4" s="70">
        <f>SUM(E3:E3)</f>
        <v>32638.66</v>
      </c>
      <c r="F4" s="70"/>
      <c r="G4" s="70"/>
      <c r="H4" s="70"/>
      <c r="I4" s="70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N6" sqref="N6"/>
    </sheetView>
  </sheetViews>
  <sheetFormatPr defaultColWidth="9" defaultRowHeight="14.25" outlineLevelRow="7"/>
  <cols>
    <col min="1" max="1" width="9" style="53"/>
    <col min="2" max="2" width="17.875" hidden="1" customWidth="1"/>
    <col min="3" max="3" width="21" style="54" customWidth="1"/>
    <col min="4" max="4" width="17.875" customWidth="1"/>
    <col min="5" max="5" width="25.875" customWidth="1"/>
    <col min="6" max="7" width="17.875" hidden="1" customWidth="1"/>
    <col min="8" max="8" width="22" style="54" customWidth="1"/>
    <col min="9" max="9" width="17.875" hidden="1" customWidth="1"/>
    <col min="10" max="10" width="12.5" customWidth="1"/>
    <col min="11" max="11" width="21.475" customWidth="1"/>
  </cols>
  <sheetData>
    <row r="1" ht="38" customHeight="1" spans="2:11">
      <c r="B1" s="55" t="s">
        <v>23</v>
      </c>
      <c r="C1" s="55"/>
      <c r="D1" s="55"/>
      <c r="E1" s="55"/>
      <c r="F1" s="55"/>
      <c r="G1" s="55"/>
      <c r="H1" s="55"/>
      <c r="I1" s="55"/>
      <c r="J1" s="55"/>
      <c r="K1" s="55"/>
    </row>
    <row r="2" ht="33" customHeight="1" spans="1:11">
      <c r="A2" s="56" t="s">
        <v>1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57" t="s">
        <v>32</v>
      </c>
      <c r="K2" s="59" t="s">
        <v>13</v>
      </c>
    </row>
    <row r="3" ht="54" customHeight="1" spans="1:11">
      <c r="A3" s="56">
        <v>1</v>
      </c>
      <c r="B3" s="56" t="s">
        <v>33</v>
      </c>
      <c r="C3" s="58" t="s">
        <v>34</v>
      </c>
      <c r="D3" s="56" t="s">
        <v>35</v>
      </c>
      <c r="E3" s="58" t="s">
        <v>36</v>
      </c>
      <c r="F3" s="56" t="s">
        <v>37</v>
      </c>
      <c r="G3" s="56" t="s">
        <v>38</v>
      </c>
      <c r="H3" s="58" t="s">
        <v>39</v>
      </c>
      <c r="I3" s="56" t="s">
        <v>40</v>
      </c>
      <c r="J3" s="56">
        <v>202605</v>
      </c>
      <c r="K3" s="56">
        <v>6575.72</v>
      </c>
    </row>
    <row r="4" ht="54" customHeight="1" spans="1:11">
      <c r="A4" s="56">
        <v>2</v>
      </c>
      <c r="B4" s="56" t="s">
        <v>33</v>
      </c>
      <c r="C4" s="58" t="s">
        <v>41</v>
      </c>
      <c r="D4" s="56" t="s">
        <v>42</v>
      </c>
      <c r="E4" s="58" t="s">
        <v>43</v>
      </c>
      <c r="F4" s="56" t="s">
        <v>44</v>
      </c>
      <c r="G4" s="56" t="s">
        <v>45</v>
      </c>
      <c r="H4" s="58" t="s">
        <v>39</v>
      </c>
      <c r="I4" s="56" t="s">
        <v>46</v>
      </c>
      <c r="J4" s="56">
        <v>202605</v>
      </c>
      <c r="K4" s="56">
        <v>6335.78</v>
      </c>
    </row>
    <row r="5" ht="54" customHeight="1" spans="1:11">
      <c r="A5" s="56">
        <v>3</v>
      </c>
      <c r="B5" s="56" t="s">
        <v>33</v>
      </c>
      <c r="C5" s="58" t="s">
        <v>47</v>
      </c>
      <c r="D5" s="56" t="s">
        <v>48</v>
      </c>
      <c r="E5" s="58" t="s">
        <v>49</v>
      </c>
      <c r="F5" s="56" t="s">
        <v>44</v>
      </c>
      <c r="G5" s="56" t="s">
        <v>50</v>
      </c>
      <c r="H5" s="58" t="s">
        <v>39</v>
      </c>
      <c r="I5" s="56" t="s">
        <v>51</v>
      </c>
      <c r="J5" s="56">
        <v>202605</v>
      </c>
      <c r="K5" s="56">
        <v>6575.72</v>
      </c>
    </row>
    <row r="6" ht="54" customHeight="1" spans="1:11">
      <c r="A6" s="56">
        <v>4</v>
      </c>
      <c r="B6" s="56" t="s">
        <v>33</v>
      </c>
      <c r="C6" s="58" t="s">
        <v>52</v>
      </c>
      <c r="D6" s="56" t="s">
        <v>53</v>
      </c>
      <c r="E6" s="58" t="s">
        <v>49</v>
      </c>
      <c r="F6" s="56" t="s">
        <v>44</v>
      </c>
      <c r="G6" s="56" t="s">
        <v>54</v>
      </c>
      <c r="H6" s="58" t="s">
        <v>39</v>
      </c>
      <c r="I6" s="56" t="s">
        <v>55</v>
      </c>
      <c r="J6" s="56">
        <v>202605</v>
      </c>
      <c r="K6" s="56">
        <v>6575.72</v>
      </c>
    </row>
    <row r="7" ht="54" customHeight="1" spans="1:11">
      <c r="A7" s="56">
        <v>5</v>
      </c>
      <c r="B7" s="56" t="s">
        <v>33</v>
      </c>
      <c r="C7" s="58" t="s">
        <v>56</v>
      </c>
      <c r="D7" s="56" t="s">
        <v>57</v>
      </c>
      <c r="E7" s="58" t="s">
        <v>43</v>
      </c>
      <c r="F7" s="56" t="s">
        <v>44</v>
      </c>
      <c r="G7" s="56" t="s">
        <v>58</v>
      </c>
      <c r="H7" s="58" t="s">
        <v>39</v>
      </c>
      <c r="I7" s="56" t="s">
        <v>59</v>
      </c>
      <c r="J7" s="56">
        <v>202605</v>
      </c>
      <c r="K7" s="56">
        <v>6575.72</v>
      </c>
    </row>
    <row r="8" ht="33" customHeight="1" spans="1:11">
      <c r="A8" s="56" t="s">
        <v>8</v>
      </c>
      <c r="B8" s="56"/>
      <c r="C8" s="58"/>
      <c r="D8" s="56"/>
      <c r="E8" s="56"/>
      <c r="F8" s="56"/>
      <c r="G8" s="56"/>
      <c r="H8" s="58"/>
      <c r="I8" s="56"/>
      <c r="J8" s="56"/>
      <c r="K8" s="60">
        <f>SUM(K3:K7)</f>
        <v>32638.66</v>
      </c>
    </row>
  </sheetData>
  <mergeCells count="1">
    <mergeCell ref="B1:K1"/>
  </mergeCells>
  <dataValidations count="1">
    <dataValidation allowBlank="1" showInputMessage="1" showErrorMessage="1" sqref="B2:I2 J2 K2"/>
  </dataValidations>
  <printOptions horizontalCentered="1"/>
  <pageMargins left="0.275" right="0.314583333333333" top="0.944444444444444" bottom="0.747916666666667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AA10" sqref="AA10"/>
    </sheetView>
  </sheetViews>
  <sheetFormatPr defaultColWidth="9" defaultRowHeight="14.25"/>
  <cols>
    <col min="1" max="1" width="6" customWidth="1"/>
    <col min="2" max="2" width="6.875" customWidth="1"/>
    <col min="4" max="4" width="8.875" customWidth="1"/>
    <col min="5" max="21" width="7.375" customWidth="1"/>
  </cols>
  <sheetData>
    <row r="1" s="1" customFormat="1" ht="53.25" customHeight="1" spans="1:23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</row>
    <row r="2" ht="21" customHeight="1" spans="1:16384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62</v>
      </c>
      <c r="U2" s="2"/>
      <c r="V2" s="3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3.1" customHeight="1" spans="1:24">
      <c r="A3" s="4" t="s">
        <v>1</v>
      </c>
      <c r="B3" s="5" t="s">
        <v>26</v>
      </c>
      <c r="C3" s="6" t="s">
        <v>63</v>
      </c>
      <c r="D3" s="7" t="s">
        <v>64</v>
      </c>
      <c r="E3" s="7"/>
      <c r="F3" s="7"/>
      <c r="G3" s="7"/>
      <c r="H3" s="23" t="s">
        <v>65</v>
      </c>
      <c r="I3" s="7"/>
      <c r="J3" s="7"/>
      <c r="K3" s="7"/>
      <c r="L3" s="7"/>
      <c r="M3" s="7"/>
      <c r="N3" s="30" t="s">
        <v>66</v>
      </c>
      <c r="O3" s="30"/>
      <c r="P3" s="30"/>
      <c r="Q3" s="32"/>
      <c r="R3" s="33" t="s">
        <v>67</v>
      </c>
      <c r="S3" s="30"/>
      <c r="T3" s="7" t="s">
        <v>68</v>
      </c>
      <c r="U3" s="25" t="s">
        <v>69</v>
      </c>
      <c r="V3" s="38" t="s">
        <v>16</v>
      </c>
      <c r="W3" s="39" t="s">
        <v>15</v>
      </c>
      <c r="X3" s="40" t="s">
        <v>6</v>
      </c>
    </row>
    <row r="4" s="1" customFormat="1" ht="48" customHeight="1" spans="1:24">
      <c r="A4" s="8"/>
      <c r="B4" s="9"/>
      <c r="C4" s="10"/>
      <c r="D4" s="7" t="s">
        <v>70</v>
      </c>
      <c r="E4" s="24" t="s">
        <v>71</v>
      </c>
      <c r="F4" s="24" t="s">
        <v>72</v>
      </c>
      <c r="G4" s="25" t="s">
        <v>8</v>
      </c>
      <c r="H4" s="26" t="s">
        <v>73</v>
      </c>
      <c r="I4" s="29" t="s">
        <v>74</v>
      </c>
      <c r="J4" s="29" t="s">
        <v>75</v>
      </c>
      <c r="K4" s="13" t="s">
        <v>76</v>
      </c>
      <c r="L4" s="13" t="s">
        <v>77</v>
      </c>
      <c r="M4" s="13" t="s">
        <v>8</v>
      </c>
      <c r="N4" s="31" t="s">
        <v>73</v>
      </c>
      <c r="O4" s="31" t="s">
        <v>74</v>
      </c>
      <c r="P4" s="31" t="s">
        <v>75</v>
      </c>
      <c r="Q4" s="31" t="s">
        <v>8</v>
      </c>
      <c r="R4" s="31" t="s">
        <v>78</v>
      </c>
      <c r="S4" s="34" t="s">
        <v>79</v>
      </c>
      <c r="T4" s="25"/>
      <c r="U4" s="14"/>
      <c r="V4" s="41"/>
      <c r="W4" s="42"/>
      <c r="X4" s="43"/>
    </row>
    <row r="5" s="1" customFormat="1" ht="24.75" customHeight="1" spans="1:24">
      <c r="A5" s="11"/>
      <c r="B5" s="12"/>
      <c r="C5" s="13"/>
      <c r="D5" s="14">
        <v>1</v>
      </c>
      <c r="E5" s="27">
        <v>2</v>
      </c>
      <c r="F5" s="27">
        <v>3</v>
      </c>
      <c r="G5" s="7" t="s">
        <v>80</v>
      </c>
      <c r="H5" s="28">
        <v>5</v>
      </c>
      <c r="I5" s="28">
        <v>6</v>
      </c>
      <c r="J5" s="28">
        <v>7</v>
      </c>
      <c r="K5" s="7">
        <v>8</v>
      </c>
      <c r="L5" s="7">
        <v>9</v>
      </c>
      <c r="M5" s="7" t="s">
        <v>81</v>
      </c>
      <c r="N5" s="28">
        <v>11</v>
      </c>
      <c r="O5" s="28">
        <v>12</v>
      </c>
      <c r="P5" s="28">
        <v>13</v>
      </c>
      <c r="Q5" s="28" t="s">
        <v>82</v>
      </c>
      <c r="R5" s="28">
        <v>15</v>
      </c>
      <c r="S5" s="28">
        <v>16</v>
      </c>
      <c r="T5" s="7" t="s">
        <v>83</v>
      </c>
      <c r="U5" s="14" t="s">
        <v>84</v>
      </c>
      <c r="V5" s="44"/>
      <c r="W5" s="8"/>
      <c r="X5" s="45"/>
    </row>
    <row r="6" s="1" customFormat="1" ht="52" customHeight="1" spans="1:24">
      <c r="A6" s="15">
        <v>1</v>
      </c>
      <c r="B6" s="16" t="s">
        <v>57</v>
      </c>
      <c r="C6" s="17" t="s">
        <v>56</v>
      </c>
      <c r="D6" s="18">
        <v>2250</v>
      </c>
      <c r="E6" s="18">
        <v>1798</v>
      </c>
      <c r="F6" s="18">
        <v>770</v>
      </c>
      <c r="G6" s="18">
        <f t="shared" ref="G6:G10" si="0">D6+E6+F6</f>
        <v>4818</v>
      </c>
      <c r="H6" s="18">
        <v>770.88</v>
      </c>
      <c r="I6" s="18">
        <v>38.54</v>
      </c>
      <c r="J6" s="18">
        <v>313.66</v>
      </c>
      <c r="K6" s="18">
        <v>9.64</v>
      </c>
      <c r="L6" s="18">
        <v>47</v>
      </c>
      <c r="M6" s="18">
        <f t="shared" ref="M6:M10" si="1">SUM(H6:L6)</f>
        <v>1179.72</v>
      </c>
      <c r="N6" s="18">
        <v>385.44</v>
      </c>
      <c r="O6" s="18">
        <v>9.64</v>
      </c>
      <c r="P6" s="18">
        <v>98.02</v>
      </c>
      <c r="Q6" s="18">
        <f t="shared" ref="Q6:Q10" si="2">SUM(N6:P6)</f>
        <v>493.1</v>
      </c>
      <c r="R6" s="35">
        <v>578</v>
      </c>
      <c r="S6" s="35">
        <v>578</v>
      </c>
      <c r="T6" s="18">
        <f t="shared" ref="T6:T10" si="3">G6-Q6-S6</f>
        <v>3746.9</v>
      </c>
      <c r="U6" s="18">
        <f t="shared" ref="U6:U10" si="4">G6+M6+R6</f>
        <v>6575.72</v>
      </c>
      <c r="V6" s="46" t="s">
        <v>85</v>
      </c>
      <c r="W6" s="47" t="s">
        <v>86</v>
      </c>
      <c r="X6" s="48"/>
    </row>
    <row r="7" s="1" customFormat="1" ht="52" customHeight="1" spans="1:24">
      <c r="A7" s="15">
        <v>2</v>
      </c>
      <c r="B7" s="16" t="s">
        <v>53</v>
      </c>
      <c r="C7" s="17" t="s">
        <v>52</v>
      </c>
      <c r="D7" s="18">
        <v>2250</v>
      </c>
      <c r="E7" s="18">
        <v>1798</v>
      </c>
      <c r="F7" s="18">
        <v>770</v>
      </c>
      <c r="G7" s="18">
        <f t="shared" si="0"/>
        <v>4818</v>
      </c>
      <c r="H7" s="18">
        <v>770.88</v>
      </c>
      <c r="I7" s="18">
        <v>38.54</v>
      </c>
      <c r="J7" s="18">
        <v>313.66</v>
      </c>
      <c r="K7" s="18">
        <v>9.64</v>
      </c>
      <c r="L7" s="18">
        <v>47</v>
      </c>
      <c r="M7" s="18">
        <f t="shared" si="1"/>
        <v>1179.72</v>
      </c>
      <c r="N7" s="18">
        <v>385.44</v>
      </c>
      <c r="O7" s="18">
        <v>9.64</v>
      </c>
      <c r="P7" s="18">
        <v>98.02</v>
      </c>
      <c r="Q7" s="18">
        <f t="shared" si="2"/>
        <v>493.1</v>
      </c>
      <c r="R7" s="35">
        <v>578</v>
      </c>
      <c r="S7" s="35">
        <v>578</v>
      </c>
      <c r="T7" s="18">
        <f t="shared" si="3"/>
        <v>3746.9</v>
      </c>
      <c r="U7" s="18">
        <f t="shared" si="4"/>
        <v>6575.72</v>
      </c>
      <c r="V7" s="46" t="s">
        <v>87</v>
      </c>
      <c r="W7" s="47" t="s">
        <v>88</v>
      </c>
      <c r="X7" s="49"/>
    </row>
    <row r="8" s="1" customFormat="1" ht="52" customHeight="1" spans="1:24">
      <c r="A8" s="15">
        <v>3</v>
      </c>
      <c r="B8" s="16" t="s">
        <v>48</v>
      </c>
      <c r="C8" s="17" t="s">
        <v>47</v>
      </c>
      <c r="D8" s="18">
        <v>2250</v>
      </c>
      <c r="E8" s="18">
        <v>1798</v>
      </c>
      <c r="F8" s="18">
        <v>770</v>
      </c>
      <c r="G8" s="18">
        <f t="shared" si="0"/>
        <v>4818</v>
      </c>
      <c r="H8" s="18">
        <v>770.88</v>
      </c>
      <c r="I8" s="18">
        <v>38.54</v>
      </c>
      <c r="J8" s="18">
        <v>313.66</v>
      </c>
      <c r="K8" s="18">
        <v>9.64</v>
      </c>
      <c r="L8" s="18">
        <v>47</v>
      </c>
      <c r="M8" s="18">
        <f t="shared" si="1"/>
        <v>1179.72</v>
      </c>
      <c r="N8" s="18">
        <v>385.44</v>
      </c>
      <c r="O8" s="18">
        <v>9.64</v>
      </c>
      <c r="P8" s="18">
        <v>98.02</v>
      </c>
      <c r="Q8" s="18">
        <f t="shared" si="2"/>
        <v>493.1</v>
      </c>
      <c r="R8" s="35">
        <v>578</v>
      </c>
      <c r="S8" s="35">
        <v>578</v>
      </c>
      <c r="T8" s="18">
        <f t="shared" si="3"/>
        <v>3746.9</v>
      </c>
      <c r="U8" s="18">
        <f t="shared" si="4"/>
        <v>6575.72</v>
      </c>
      <c r="V8" s="46" t="s">
        <v>89</v>
      </c>
      <c r="W8" s="47" t="s">
        <v>88</v>
      </c>
      <c r="X8" s="49"/>
    </row>
    <row r="9" s="1" customFormat="1" ht="52" customHeight="1" spans="1:24">
      <c r="A9" s="15">
        <v>4</v>
      </c>
      <c r="B9" s="16" t="s">
        <v>35</v>
      </c>
      <c r="C9" s="17" t="s">
        <v>34</v>
      </c>
      <c r="D9" s="18">
        <v>2250</v>
      </c>
      <c r="E9" s="18">
        <v>1798</v>
      </c>
      <c r="F9" s="18">
        <v>770</v>
      </c>
      <c r="G9" s="18">
        <f t="shared" si="0"/>
        <v>4818</v>
      </c>
      <c r="H9" s="18">
        <v>770.88</v>
      </c>
      <c r="I9" s="18">
        <v>38.54</v>
      </c>
      <c r="J9" s="18">
        <v>313.66</v>
      </c>
      <c r="K9" s="18">
        <v>9.64</v>
      </c>
      <c r="L9" s="18">
        <v>47</v>
      </c>
      <c r="M9" s="18">
        <f t="shared" si="1"/>
        <v>1179.72</v>
      </c>
      <c r="N9" s="18">
        <v>385.44</v>
      </c>
      <c r="O9" s="18">
        <v>9.64</v>
      </c>
      <c r="P9" s="18">
        <v>98.02</v>
      </c>
      <c r="Q9" s="18">
        <f t="shared" si="2"/>
        <v>493.1</v>
      </c>
      <c r="R9" s="35">
        <v>578</v>
      </c>
      <c r="S9" s="35">
        <v>578</v>
      </c>
      <c r="T9" s="18">
        <f t="shared" si="3"/>
        <v>3746.9</v>
      </c>
      <c r="U9" s="18">
        <f t="shared" si="4"/>
        <v>6575.72</v>
      </c>
      <c r="V9" s="46" t="s">
        <v>90</v>
      </c>
      <c r="W9" s="47" t="s">
        <v>88</v>
      </c>
      <c r="X9" s="49"/>
    </row>
    <row r="10" s="1" customFormat="1" ht="52" customHeight="1" spans="1:24">
      <c r="A10" s="15">
        <v>5</v>
      </c>
      <c r="B10" s="16" t="s">
        <v>42</v>
      </c>
      <c r="C10" s="17" t="s">
        <v>41</v>
      </c>
      <c r="D10" s="18">
        <v>2044</v>
      </c>
      <c r="E10" s="18">
        <v>1798</v>
      </c>
      <c r="F10" s="18">
        <v>770</v>
      </c>
      <c r="G10" s="18">
        <f t="shared" si="0"/>
        <v>4612</v>
      </c>
      <c r="H10" s="18">
        <v>764</v>
      </c>
      <c r="I10" s="18">
        <v>36.9</v>
      </c>
      <c r="J10" s="18">
        <v>313.66</v>
      </c>
      <c r="K10" s="18">
        <v>9.22</v>
      </c>
      <c r="L10" s="18">
        <v>47</v>
      </c>
      <c r="M10" s="18">
        <f t="shared" si="1"/>
        <v>1170.78</v>
      </c>
      <c r="N10" s="18">
        <v>382</v>
      </c>
      <c r="O10" s="18">
        <v>9.22</v>
      </c>
      <c r="P10" s="18">
        <v>98.02</v>
      </c>
      <c r="Q10" s="18">
        <f t="shared" si="2"/>
        <v>489.24</v>
      </c>
      <c r="R10" s="35">
        <v>553</v>
      </c>
      <c r="S10" s="35">
        <v>553</v>
      </c>
      <c r="T10" s="18">
        <f t="shared" si="3"/>
        <v>3569.76</v>
      </c>
      <c r="U10" s="18">
        <f t="shared" si="4"/>
        <v>6335.78</v>
      </c>
      <c r="V10" s="46" t="s">
        <v>91</v>
      </c>
      <c r="W10" s="47" t="s">
        <v>86</v>
      </c>
      <c r="X10" s="50"/>
    </row>
    <row r="11" s="2" customFormat="1" ht="36.95" customHeight="1" spans="1:24">
      <c r="A11" s="19" t="s">
        <v>8</v>
      </c>
      <c r="B11" s="20"/>
      <c r="C11" s="21"/>
      <c r="D11" s="22">
        <f t="shared" ref="D11:U11" si="5">SUM(D6:D10)</f>
        <v>11044</v>
      </c>
      <c r="E11" s="22">
        <f t="shared" si="5"/>
        <v>8990</v>
      </c>
      <c r="F11" s="22">
        <f t="shared" si="5"/>
        <v>3850</v>
      </c>
      <c r="G11" s="22">
        <f t="shared" si="5"/>
        <v>23884</v>
      </c>
      <c r="H11" s="22">
        <f t="shared" si="5"/>
        <v>3847.52</v>
      </c>
      <c r="I11" s="22">
        <f t="shared" si="5"/>
        <v>191.06</v>
      </c>
      <c r="J11" s="22">
        <f t="shared" si="5"/>
        <v>1568.3</v>
      </c>
      <c r="K11" s="22">
        <f t="shared" si="5"/>
        <v>47.78</v>
      </c>
      <c r="L11" s="22">
        <f t="shared" si="5"/>
        <v>235</v>
      </c>
      <c r="M11" s="22">
        <f t="shared" si="5"/>
        <v>5889.66</v>
      </c>
      <c r="N11" s="22">
        <f t="shared" si="5"/>
        <v>1923.76</v>
      </c>
      <c r="O11" s="22">
        <f t="shared" si="5"/>
        <v>47.78</v>
      </c>
      <c r="P11" s="22">
        <f t="shared" si="5"/>
        <v>490.1</v>
      </c>
      <c r="Q11" s="22">
        <f t="shared" si="5"/>
        <v>2461.64</v>
      </c>
      <c r="R11" s="22">
        <f t="shared" si="5"/>
        <v>2865</v>
      </c>
      <c r="S11" s="22">
        <f t="shared" si="5"/>
        <v>2865</v>
      </c>
      <c r="T11" s="22">
        <f t="shared" si="5"/>
        <v>18557.36</v>
      </c>
      <c r="U11" s="22">
        <f t="shared" si="5"/>
        <v>32638.66</v>
      </c>
      <c r="V11" s="51"/>
      <c r="W11" s="52"/>
      <c r="X11" s="52"/>
    </row>
  </sheetData>
  <mergeCells count="16">
    <mergeCell ref="A1:W1"/>
    <mergeCell ref="T2:U2"/>
    <mergeCell ref="D3:G3"/>
    <mergeCell ref="H3:M3"/>
    <mergeCell ref="N3:Q3"/>
    <mergeCell ref="R3:S3"/>
    <mergeCell ref="A11:B11"/>
    <mergeCell ref="A3:A4"/>
    <mergeCell ref="B3:B4"/>
    <mergeCell ref="C3:C4"/>
    <mergeCell ref="T3:T4"/>
    <mergeCell ref="U3:U4"/>
    <mergeCell ref="V3:V4"/>
    <mergeCell ref="W3:W4"/>
    <mergeCell ref="X3:X4"/>
    <mergeCell ref="X6:X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就业创业政策性补助资金拟发放公示名单</vt:lpstr>
      <vt:lpstr>就业创业政策性补助资金拟发放公示人员名单</vt:lpstr>
      <vt:lpstr>公共就业服务岗位补贴拟发放明细表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2018-06-05T03:28:00Z</dcterms:created>
  <dcterms:modified xsi:type="dcterms:W3CDTF">2026-05-07T14:54:41Z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</Properties>
</file>