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  <sheet name="正常贴息" sheetId="3" r:id="rId2"/>
    <sheet name="LPR-150BP以下部分" sheetId="5" r:id="rId3"/>
  </sheets>
  <calcPr calcId="144525"/>
</workbook>
</file>

<file path=xl/sharedStrings.xml><?xml version="1.0" encoding="utf-8"?>
<sst xmlns="http://schemas.openxmlformats.org/spreadsheetml/2006/main" count="308" uniqueCount="104">
  <si>
    <t>就业创业补贴拟发放名单汇总表</t>
  </si>
  <si>
    <t>序号</t>
  </si>
  <si>
    <t>补贴名称</t>
  </si>
  <si>
    <t>金额（元）</t>
  </si>
  <si>
    <t>备注</t>
  </si>
  <si>
    <t>邮储正常贴息</t>
  </si>
  <si>
    <t>邮储(LPR-150BP以下部分）</t>
  </si>
  <si>
    <t>农商行正常贴息</t>
  </si>
  <si>
    <t>农商行(LPR-150BP以下部分）</t>
  </si>
  <si>
    <t>合计</t>
  </si>
  <si>
    <t>韶关市创业带动就业小额担保贷款贴息明细表（正常贴息）</t>
  </si>
  <si>
    <t>2025年第一季度</t>
  </si>
  <si>
    <t>单位名称（盖章）：广东乳源农村商业银行股份有限公司                                                                          填报日期：2025年4月15日</t>
  </si>
  <si>
    <t>银行名称</t>
  </si>
  <si>
    <t>申请季度</t>
  </si>
  <si>
    <t>借款人姓名</t>
  </si>
  <si>
    <t>身份证</t>
  </si>
  <si>
    <t>企业名称</t>
  </si>
  <si>
    <t>户籍</t>
  </si>
  <si>
    <t>户籍属性（非农/农业）</t>
  </si>
  <si>
    <t>人员类别（退伍军人、返乡创业、登记失业人员）</t>
  </si>
  <si>
    <t>是否涉农（农庄、农业之类）</t>
  </si>
  <si>
    <t>带动就业人数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</si>
  <si>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</si>
  <si>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</si>
  <si>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</si>
  <si>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</si>
  <si>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</si>
  <si>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</si>
  <si>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</si>
  <si>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</si>
  <si>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</si>
  <si>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上季度累计贴息资金（元）</t>
  </si>
  <si>
    <t>本季申报贴息资金（元）</t>
  </si>
  <si>
    <t>累计贴息资金（元）</t>
  </si>
  <si>
    <t>联系电话</t>
  </si>
  <si>
    <t>企业注销日期</t>
  </si>
  <si>
    <t>结清日期</t>
  </si>
  <si>
    <t>是否正常经营</t>
  </si>
  <si>
    <t>乳源农商行</t>
  </si>
  <si>
    <t>2025第一季度</t>
  </si>
  <si>
    <t>陈顺妹</t>
  </si>
  <si>
    <t xml:space="preserve">440232********0905  </t>
  </si>
  <si>
    <t>乳源瑶族自治县陈家饭店</t>
  </si>
  <si>
    <t>广东乳源</t>
  </si>
  <si>
    <t>非农</t>
  </si>
  <si>
    <t>登记失业人员</t>
  </si>
  <si>
    <t>否</t>
  </si>
  <si>
    <t>酒店餐饮业</t>
  </si>
  <si>
    <t>到期一次性还款</t>
  </si>
  <si>
    <t>18219084828</t>
  </si>
  <si>
    <t>-</t>
  </si>
  <si>
    <t xml:space="preserve">        </t>
  </si>
  <si>
    <t>是</t>
  </si>
  <si>
    <t>谢百兴</t>
  </si>
  <si>
    <t xml:space="preserve">440232********3632  </t>
  </si>
  <si>
    <t>乳源瑶族自治县鼎丰家庭农场</t>
  </si>
  <si>
    <t>农业</t>
  </si>
  <si>
    <t>家禽饲养、水产养殖</t>
  </si>
  <si>
    <t>15994729769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</si>
  <si>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</si>
  <si>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</si>
  <si>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</si>
  <si>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</si>
  <si>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</si>
  <si>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</si>
  <si>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返乡创业</t>
  </si>
  <si>
    <t>批发零售业</t>
  </si>
  <si>
    <t>丘文辉</t>
  </si>
  <si>
    <t xml:space="preserve">440232********0513  </t>
  </si>
  <si>
    <t xml:space="preserve">乳源瑶族自治县极速汽车服务中心                                                  </t>
  </si>
  <si>
    <t>其他</t>
  </si>
  <si>
    <t>广东嘉乐物业管理有限公司</t>
  </si>
  <si>
    <t xml:space="preserve">914402********W89J                                </t>
  </si>
  <si>
    <t>居民服务业</t>
  </si>
  <si>
    <t>按还款计划还款</t>
  </si>
  <si>
    <t>邮储银行</t>
  </si>
  <si>
    <t>罗小玲</t>
  </si>
  <si>
    <t>440232********0827</t>
  </si>
  <si>
    <t>乳源瑶族自治县福泽源家庭农场</t>
  </si>
  <si>
    <t>柑橘类种植</t>
  </si>
  <si>
    <t>按周期结息到期还本</t>
  </si>
  <si>
    <t>2025/1/6结清</t>
  </si>
  <si>
    <t>许凌汉</t>
  </si>
  <si>
    <t>440232********3630</t>
  </si>
  <si>
    <t>乳源瑶族自治县许泰建材有限公司</t>
  </si>
  <si>
    <t>退役军人</t>
  </si>
  <si>
    <t>建筑用石加工</t>
  </si>
  <si>
    <t>2025/1/10结清</t>
  </si>
  <si>
    <t>赵金超</t>
  </si>
  <si>
    <t>430321********9096</t>
  </si>
  <si>
    <t>乳源瑶族自治县鸿兴广告传媒工作室</t>
  </si>
  <si>
    <t>建筑幕墙装饰和装修</t>
  </si>
  <si>
    <t>2025/1/27结清</t>
  </si>
  <si>
    <t>秦雪娇</t>
  </si>
  <si>
    <t>440232********1320</t>
  </si>
  <si>
    <t>乳源瑶族自治县新博学文具店</t>
  </si>
  <si>
    <t>文具用品零售</t>
  </si>
  <si>
    <t>2025/3/8结清</t>
  </si>
  <si>
    <t>赖伟平</t>
  </si>
  <si>
    <t>440232********4125</t>
  </si>
  <si>
    <t>乳源瑶族自治县鑫艺商行</t>
  </si>
  <si>
    <t>酒水饮料批发</t>
  </si>
  <si>
    <t>韶关市创业带动就业小额担保贷款贴息明细表（2021年后放贷LPR-150BP以下部分）</t>
  </si>
</sst>
</file>

<file path=xl/styles.xml><?xml version="1.0" encoding="utf-8"?>
<styleSheet xmlns="http://schemas.openxmlformats.org/spreadsheetml/2006/main">
  <numFmts count="6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9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2"/>
      <name val="CESI仿宋-GB2312"/>
      <charset val="0"/>
    </font>
    <font>
      <b/>
      <sz val="11"/>
      <name val="宋体"/>
      <charset val="134"/>
      <scheme val="minor"/>
    </font>
    <font>
      <b/>
      <sz val="10"/>
      <name val="仿宋_GB2312"/>
      <charset val="134"/>
    </font>
    <font>
      <sz val="16"/>
      <name val="宋体"/>
      <charset val="134"/>
      <scheme val="minor"/>
    </font>
    <font>
      <sz val="11"/>
      <color theme="1"/>
      <name val="CESI仿宋-GB2312"/>
      <charset val="134"/>
    </font>
    <font>
      <sz val="20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 shrinkToFit="1"/>
    </xf>
    <xf numFmtId="49" fontId="3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46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46" applyNumberFormat="1" applyFont="1" applyFill="1" applyBorder="1" applyAlignment="1">
      <alignment horizontal="center" vertical="center" wrapText="1"/>
    </xf>
    <xf numFmtId="14" fontId="3" fillId="0" borderId="1" xfId="46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0" fontId="3" fillId="0" borderId="1" xfId="46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3" fillId="0" borderId="1" xfId="46" applyNumberFormat="1" applyFont="1" applyFill="1" applyBorder="1" applyAlignment="1">
      <alignment horizontal="center" vertical="center" wrapText="1"/>
    </xf>
    <xf numFmtId="176" fontId="3" fillId="0" borderId="1" xfId="4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Font="1" applyFill="1" applyAlignment="1">
      <alignment vertical="center"/>
    </xf>
  </cellXfs>
  <cellStyles count="53">
    <cellStyle name="常规" xfId="0" builtinId="0"/>
    <cellStyle name="常规_Sheet1_Sheet2" xfId="1"/>
    <cellStyle name="常规_Sheet1_2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常规_桂头" xfId="4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H24" sqref="H24"/>
    </sheetView>
  </sheetViews>
  <sheetFormatPr defaultColWidth="9" defaultRowHeight="14.25" outlineLevelRow="6"/>
  <cols>
    <col min="1" max="1" width="14.75" customWidth="1"/>
    <col min="2" max="2" width="23.625" customWidth="1"/>
    <col min="3" max="3" width="31.75" style="41" customWidth="1"/>
    <col min="4" max="4" width="23" customWidth="1"/>
    <col min="6" max="7" width="9.375"/>
  </cols>
  <sheetData>
    <row r="1" ht="27" spans="1:16384">
      <c r="A1" s="42" t="s">
        <v>0</v>
      </c>
      <c r="B1" s="43"/>
      <c r="C1" s="42"/>
      <c r="D1" s="42"/>
      <c r="XFD1" s="50"/>
    </row>
    <row r="2" ht="52" customHeight="1" spans="1:16384">
      <c r="A2" s="44" t="s">
        <v>1</v>
      </c>
      <c r="B2" s="45" t="s">
        <v>2</v>
      </c>
      <c r="C2" s="44" t="s">
        <v>3</v>
      </c>
      <c r="D2" s="45" t="s">
        <v>4</v>
      </c>
      <c r="XFD2" s="50"/>
    </row>
    <row r="3" ht="43" customHeight="1" spans="1:16384">
      <c r="A3" s="46">
        <v>1</v>
      </c>
      <c r="B3" s="45" t="s">
        <v>5</v>
      </c>
      <c r="C3" s="45">
        <v>3468.5</v>
      </c>
      <c r="D3" s="45"/>
      <c r="XFD3" s="50"/>
    </row>
    <row r="4" ht="43" customHeight="1" spans="1:16384">
      <c r="A4" s="46">
        <v>2</v>
      </c>
      <c r="B4" s="45" t="s">
        <v>6</v>
      </c>
      <c r="C4" s="45">
        <v>3153.71</v>
      </c>
      <c r="D4" s="45"/>
      <c r="XFD4" s="50"/>
    </row>
    <row r="5" ht="43" customHeight="1" spans="1:16384">
      <c r="A5" s="46">
        <v>3</v>
      </c>
      <c r="B5" s="45" t="s">
        <v>7</v>
      </c>
      <c r="C5" s="45">
        <v>7733.12</v>
      </c>
      <c r="D5" s="45"/>
      <c r="G5" s="48"/>
      <c r="H5" s="48"/>
      <c r="I5"/>
      <c r="J5"/>
      <c r="XFD5" s="50"/>
    </row>
    <row r="6" ht="43" customHeight="1" spans="1:16384">
      <c r="A6" s="46">
        <v>4</v>
      </c>
      <c r="B6" s="45" t="s">
        <v>8</v>
      </c>
      <c r="C6" s="45">
        <v>1877.49</v>
      </c>
      <c r="D6" s="45"/>
      <c r="G6" s="49"/>
      <c r="H6" s="49"/>
      <c r="I6"/>
      <c r="J6"/>
      <c r="XFD6" s="50"/>
    </row>
    <row r="7" ht="43" customHeight="1" spans="1:16384">
      <c r="A7" s="45" t="s">
        <v>9</v>
      </c>
      <c r="B7" s="45"/>
      <c r="C7" s="44">
        <f>SUM(C3:C6)</f>
        <v>16232.82</v>
      </c>
      <c r="D7" s="47"/>
      <c r="XFD7" s="50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opLeftCell="A10" workbookViewId="0">
      <selection activeCell="V17" sqref="V17"/>
    </sheetView>
  </sheetViews>
  <sheetFormatPr defaultColWidth="9" defaultRowHeight="14.25"/>
  <cols>
    <col min="1" max="1" width="7.25" customWidth="1"/>
    <col min="2" max="2" width="10.75" customWidth="1"/>
    <col min="3" max="3" width="9.25" customWidth="1"/>
    <col min="4" max="4" width="10.5" customWidth="1"/>
    <col min="5" max="5" width="13" customWidth="1"/>
    <col min="6" max="6" width="13.375" customWidth="1"/>
    <col min="8" max="12" width="9" hidden="1" customWidth="1"/>
    <col min="14" max="14" width="10.75" customWidth="1"/>
    <col min="15" max="15" width="11.875" customWidth="1"/>
    <col min="16" max="17" width="15.5" customWidth="1"/>
    <col min="21" max="21" width="13.125" hidden="1" customWidth="1"/>
    <col min="22" max="22" width="12.375" customWidth="1"/>
    <col min="23" max="23" width="13.125" hidden="1" customWidth="1"/>
    <col min="24" max="24" width="14.125" hidden="1" customWidth="1"/>
    <col min="25" max="25" width="9" hidden="1" customWidth="1"/>
    <col min="26" max="26" width="12.125" hidden="1" customWidth="1"/>
    <col min="27" max="27" width="9" hidden="1" customWidth="1"/>
    <col min="29" max="29" width="10.375"/>
    <col min="31" max="31" width="10.375"/>
  </cols>
  <sheetData>
    <row r="1" s="1" customFormat="1" ht="30.75" customHeight="1" spans="1:24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32" customFormat="1" ht="24.75" hidden="1" customHeight="1" spans="1:24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="32" customFormat="1" ht="29.25" hidden="1" customHeight="1" spans="1:24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="2" customFormat="1" ht="27.75" customHeight="1" spans="1:27">
      <c r="A4" s="7" t="s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7" t="s">
        <v>29</v>
      </c>
      <c r="S4" s="7" t="s">
        <v>30</v>
      </c>
      <c r="T4" s="7" t="s">
        <v>31</v>
      </c>
      <c r="U4" s="7" t="s">
        <v>32</v>
      </c>
      <c r="V4" s="27" t="s">
        <v>33</v>
      </c>
      <c r="W4" s="12" t="s">
        <v>34</v>
      </c>
      <c r="X4" s="7" t="s">
        <v>35</v>
      </c>
      <c r="Y4" s="7" t="s">
        <v>36</v>
      </c>
      <c r="Z4" s="31" t="s">
        <v>37</v>
      </c>
      <c r="AA4" s="31" t="s">
        <v>38</v>
      </c>
    </row>
    <row r="5" s="2" customFormat="1" ht="14" customHeight="1" spans="1:27">
      <c r="A5" s="7"/>
      <c r="B5" s="7"/>
      <c r="C5" s="7"/>
      <c r="D5" s="7"/>
      <c r="E5" s="12"/>
      <c r="F5" s="7"/>
      <c r="G5" s="7"/>
      <c r="H5" s="13"/>
      <c r="I5" s="13"/>
      <c r="J5" s="13"/>
      <c r="K5" s="13"/>
      <c r="L5" s="7"/>
      <c r="M5" s="7"/>
      <c r="N5" s="7"/>
      <c r="O5" s="7"/>
      <c r="P5" s="7"/>
      <c r="Q5" s="7"/>
      <c r="R5" s="7"/>
      <c r="S5" s="7"/>
      <c r="T5" s="7"/>
      <c r="U5" s="7"/>
      <c r="V5" s="27"/>
      <c r="W5" s="12"/>
      <c r="X5" s="7"/>
      <c r="Y5" s="7"/>
      <c r="Z5" s="31"/>
      <c r="AA5" s="31"/>
    </row>
    <row r="6" s="3" customFormat="1" ht="49" customHeight="1" spans="1:27">
      <c r="A6" s="8">
        <v>1</v>
      </c>
      <c r="B6" s="8" t="s">
        <v>39</v>
      </c>
      <c r="C6" s="8" t="s">
        <v>40</v>
      </c>
      <c r="D6" s="8" t="s">
        <v>41</v>
      </c>
      <c r="E6" s="17" t="s">
        <v>42</v>
      </c>
      <c r="F6" s="15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9">
        <v>1</v>
      </c>
      <c r="L6" s="16" t="s">
        <v>48</v>
      </c>
      <c r="M6" s="22">
        <v>30</v>
      </c>
      <c r="N6" s="23">
        <v>44644</v>
      </c>
      <c r="O6" s="23">
        <v>45739</v>
      </c>
      <c r="P6" s="37">
        <v>30</v>
      </c>
      <c r="Q6" s="37">
        <v>30</v>
      </c>
      <c r="R6" s="25">
        <v>0.02</v>
      </c>
      <c r="S6" s="15">
        <v>90</v>
      </c>
      <c r="T6" s="15" t="s">
        <v>49</v>
      </c>
      <c r="U6" s="15">
        <v>16716.72</v>
      </c>
      <c r="V6" s="15">
        <v>1500.01</v>
      </c>
      <c r="W6" s="15">
        <f t="shared" ref="W6:W16" si="0">U6+V6</f>
        <v>18216.73</v>
      </c>
      <c r="X6" s="28" t="s">
        <v>50</v>
      </c>
      <c r="Y6" s="8" t="s">
        <v>51</v>
      </c>
      <c r="Z6" s="23" t="s">
        <v>52</v>
      </c>
      <c r="AA6" s="15" t="s">
        <v>53</v>
      </c>
    </row>
    <row r="7" s="3" customFormat="1" ht="49" customHeight="1" spans="1:27">
      <c r="A7" s="8">
        <v>2</v>
      </c>
      <c r="B7" s="8" t="s">
        <v>39</v>
      </c>
      <c r="C7" s="8" t="s">
        <v>40</v>
      </c>
      <c r="D7" s="8" t="s">
        <v>54</v>
      </c>
      <c r="E7" s="17" t="s">
        <v>55</v>
      </c>
      <c r="F7" s="15" t="s">
        <v>56</v>
      </c>
      <c r="G7" s="16" t="s">
        <v>44</v>
      </c>
      <c r="H7" s="16" t="s">
        <v>57</v>
      </c>
      <c r="I7" s="16" t="s">
        <v>46</v>
      </c>
      <c r="J7" s="16" t="s">
        <v>53</v>
      </c>
      <c r="K7" s="19">
        <v>1</v>
      </c>
      <c r="L7" s="16" t="s">
        <v>58</v>
      </c>
      <c r="M7" s="22">
        <v>30</v>
      </c>
      <c r="N7" s="23">
        <v>44652</v>
      </c>
      <c r="O7" s="23">
        <v>45746</v>
      </c>
      <c r="P7" s="38">
        <v>29.995471</v>
      </c>
      <c r="Q7" s="38">
        <v>29.995471</v>
      </c>
      <c r="R7" s="25">
        <v>0.02</v>
      </c>
      <c r="S7" s="15">
        <v>90</v>
      </c>
      <c r="T7" s="15" t="s">
        <v>49</v>
      </c>
      <c r="U7" s="15">
        <v>16582.24</v>
      </c>
      <c r="V7" s="15">
        <v>1499.78</v>
      </c>
      <c r="W7" s="15">
        <f t="shared" si="0"/>
        <v>18082.02</v>
      </c>
      <c r="X7" s="28" t="s">
        <v>59</v>
      </c>
      <c r="Y7" s="8" t="s">
        <v>51</v>
      </c>
      <c r="Z7" s="23" t="s">
        <v>52</v>
      </c>
      <c r="AA7" s="15" t="s">
        <v>53</v>
      </c>
    </row>
    <row r="8" s="3" customFormat="1" ht="49" customHeight="1" spans="1:27">
      <c r="A8" s="8">
        <v>3</v>
      </c>
      <c r="B8" s="8" t="s">
        <v>39</v>
      </c>
      <c r="C8" s="8" t="s">
        <v>40</v>
      </c>
      <c r="D8" s="8" t="s">
        <v>60</v>
      </c>
      <c r="E8" s="17" t="s">
        <v>61</v>
      </c>
      <c r="F8" s="15" t="s">
        <v>62</v>
      </c>
      <c r="G8" s="16" t="s">
        <v>44</v>
      </c>
      <c r="H8" s="16" t="s">
        <v>45</v>
      </c>
      <c r="I8" s="16" t="s">
        <v>46</v>
      </c>
      <c r="J8" s="16" t="s">
        <v>47</v>
      </c>
      <c r="K8" s="19">
        <v>3</v>
      </c>
      <c r="L8" s="16" t="s">
        <v>48</v>
      </c>
      <c r="M8" s="22">
        <v>30</v>
      </c>
      <c r="N8" s="23">
        <v>44944</v>
      </c>
      <c r="O8" s="23">
        <v>46039</v>
      </c>
      <c r="P8" s="37">
        <v>30</v>
      </c>
      <c r="Q8" s="37">
        <v>30</v>
      </c>
      <c r="R8" s="25">
        <v>0.02</v>
      </c>
      <c r="S8" s="15">
        <v>90</v>
      </c>
      <c r="T8" s="15" t="s">
        <v>49</v>
      </c>
      <c r="U8" s="15">
        <v>11716.66</v>
      </c>
      <c r="V8" s="15">
        <v>1500</v>
      </c>
      <c r="W8" s="15">
        <f t="shared" si="0"/>
        <v>13216.66</v>
      </c>
      <c r="X8" s="28">
        <v>13631251987</v>
      </c>
      <c r="Y8" s="8" t="s">
        <v>51</v>
      </c>
      <c r="Z8" s="23" t="s">
        <v>52</v>
      </c>
      <c r="AA8" s="15" t="s">
        <v>53</v>
      </c>
    </row>
    <row r="9" s="3" customFormat="1" ht="49" customHeight="1" spans="1:27">
      <c r="A9" s="8">
        <v>4</v>
      </c>
      <c r="B9" s="8" t="s">
        <v>39</v>
      </c>
      <c r="C9" s="8" t="s">
        <v>40</v>
      </c>
      <c r="D9" s="8" t="s">
        <v>63</v>
      </c>
      <c r="E9" s="17" t="s">
        <v>64</v>
      </c>
      <c r="F9" s="15" t="s">
        <v>65</v>
      </c>
      <c r="G9" s="16" t="s">
        <v>44</v>
      </c>
      <c r="H9" s="16" t="s">
        <v>45</v>
      </c>
      <c r="I9" s="16" t="s">
        <v>66</v>
      </c>
      <c r="J9" s="16" t="s">
        <v>47</v>
      </c>
      <c r="K9" s="19">
        <v>3</v>
      </c>
      <c r="L9" s="16" t="s">
        <v>67</v>
      </c>
      <c r="M9" s="22">
        <v>30</v>
      </c>
      <c r="N9" s="23">
        <v>44970</v>
      </c>
      <c r="O9" s="23">
        <v>46065</v>
      </c>
      <c r="P9" s="37">
        <v>30</v>
      </c>
      <c r="Q9" s="37">
        <v>30</v>
      </c>
      <c r="R9" s="25">
        <v>0.02</v>
      </c>
      <c r="S9" s="15">
        <v>90</v>
      </c>
      <c r="T9" s="15" t="s">
        <v>49</v>
      </c>
      <c r="U9" s="15">
        <v>11283.33</v>
      </c>
      <c r="V9" s="15">
        <v>1500</v>
      </c>
      <c r="W9" s="15">
        <f t="shared" si="0"/>
        <v>12783.33</v>
      </c>
      <c r="X9" s="28">
        <v>13553610008</v>
      </c>
      <c r="Y9" s="8" t="s">
        <v>51</v>
      </c>
      <c r="Z9" s="23" t="s">
        <v>52</v>
      </c>
      <c r="AA9" s="15" t="s">
        <v>53</v>
      </c>
    </row>
    <row r="10" s="3" customFormat="1" ht="49" customHeight="1" spans="1:27">
      <c r="A10" s="8">
        <v>5</v>
      </c>
      <c r="B10" s="8" t="s">
        <v>39</v>
      </c>
      <c r="C10" s="8" t="s">
        <v>40</v>
      </c>
      <c r="D10" s="8" t="s">
        <v>68</v>
      </c>
      <c r="E10" s="17" t="s">
        <v>69</v>
      </c>
      <c r="F10" s="15" t="s">
        <v>70</v>
      </c>
      <c r="G10" s="16" t="s">
        <v>44</v>
      </c>
      <c r="H10" s="16" t="s">
        <v>57</v>
      </c>
      <c r="I10" s="16" t="s">
        <v>66</v>
      </c>
      <c r="J10" s="16" t="s">
        <v>47</v>
      </c>
      <c r="K10" s="19">
        <v>3</v>
      </c>
      <c r="L10" s="16" t="s">
        <v>71</v>
      </c>
      <c r="M10" s="22">
        <v>30</v>
      </c>
      <c r="N10" s="23">
        <v>44970</v>
      </c>
      <c r="O10" s="23">
        <v>46065</v>
      </c>
      <c r="P10" s="37">
        <v>30</v>
      </c>
      <c r="Q10" s="37">
        <v>30</v>
      </c>
      <c r="R10" s="25">
        <v>0.02</v>
      </c>
      <c r="S10" s="15">
        <v>90</v>
      </c>
      <c r="T10" s="15" t="s">
        <v>49</v>
      </c>
      <c r="U10" s="15">
        <v>11283.33</v>
      </c>
      <c r="V10" s="15">
        <v>1500</v>
      </c>
      <c r="W10" s="15">
        <f t="shared" si="0"/>
        <v>12783.33</v>
      </c>
      <c r="X10" s="28">
        <v>18318563344</v>
      </c>
      <c r="Y10" s="8" t="s">
        <v>51</v>
      </c>
      <c r="Z10" s="23" t="s">
        <v>52</v>
      </c>
      <c r="AA10" s="15" t="s">
        <v>53</v>
      </c>
    </row>
    <row r="11" s="3" customFormat="1" ht="49" customHeight="1" spans="1:27">
      <c r="A11" s="8">
        <v>6</v>
      </c>
      <c r="B11" s="8" t="s">
        <v>39</v>
      </c>
      <c r="C11" s="8" t="s">
        <v>40</v>
      </c>
      <c r="D11" s="8" t="s">
        <v>72</v>
      </c>
      <c r="E11" s="17" t="s">
        <v>73</v>
      </c>
      <c r="F11" s="15" t="s">
        <v>72</v>
      </c>
      <c r="G11" s="16" t="s">
        <v>44</v>
      </c>
      <c r="H11" s="16" t="s">
        <v>45</v>
      </c>
      <c r="I11" s="16" t="s">
        <v>66</v>
      </c>
      <c r="J11" s="16" t="s">
        <v>47</v>
      </c>
      <c r="K11" s="19">
        <v>147</v>
      </c>
      <c r="L11" s="16" t="s">
        <v>74</v>
      </c>
      <c r="M11" s="22">
        <v>300</v>
      </c>
      <c r="N11" s="23">
        <v>44555</v>
      </c>
      <c r="O11" s="23">
        <v>45650</v>
      </c>
      <c r="P11" s="37">
        <v>210</v>
      </c>
      <c r="Q11" s="37">
        <v>0</v>
      </c>
      <c r="R11" s="25">
        <v>0.02</v>
      </c>
      <c r="S11" s="15">
        <v>2</v>
      </c>
      <c r="T11" s="15" t="s">
        <v>75</v>
      </c>
      <c r="U11" s="15">
        <v>160613.35</v>
      </c>
      <c r="V11" s="15">
        <v>233.33</v>
      </c>
      <c r="W11" s="15">
        <f t="shared" si="0"/>
        <v>160846.68</v>
      </c>
      <c r="X11" s="28">
        <v>13178437888</v>
      </c>
      <c r="Y11" s="8" t="s">
        <v>51</v>
      </c>
      <c r="Z11" s="23">
        <v>45649</v>
      </c>
      <c r="AA11" s="15" t="s">
        <v>53</v>
      </c>
    </row>
    <row r="12" s="3" customFormat="1" ht="49" customHeight="1" spans="1:27">
      <c r="A12" s="8">
        <v>7</v>
      </c>
      <c r="B12" s="8" t="s">
        <v>76</v>
      </c>
      <c r="C12" s="8" t="s">
        <v>40</v>
      </c>
      <c r="D12" s="8" t="s">
        <v>77</v>
      </c>
      <c r="E12" s="17" t="s">
        <v>78</v>
      </c>
      <c r="F12" s="15" t="s">
        <v>79</v>
      </c>
      <c r="G12" s="16" t="s">
        <v>44</v>
      </c>
      <c r="H12" s="16" t="s">
        <v>57</v>
      </c>
      <c r="I12" s="16" t="s">
        <v>66</v>
      </c>
      <c r="J12" s="16" t="s">
        <v>53</v>
      </c>
      <c r="K12" s="19">
        <v>1</v>
      </c>
      <c r="L12" s="16" t="s">
        <v>80</v>
      </c>
      <c r="M12" s="22">
        <v>30</v>
      </c>
      <c r="N12" s="23">
        <v>44567</v>
      </c>
      <c r="O12" s="23">
        <v>45663</v>
      </c>
      <c r="P12" s="37">
        <v>30</v>
      </c>
      <c r="Q12" s="37">
        <v>0</v>
      </c>
      <c r="R12" s="25">
        <v>0.02</v>
      </c>
      <c r="S12" s="15">
        <v>17</v>
      </c>
      <c r="T12" s="15" t="s">
        <v>81</v>
      </c>
      <c r="U12" s="15">
        <v>17736.98</v>
      </c>
      <c r="V12" s="15">
        <v>279.45</v>
      </c>
      <c r="W12" s="15">
        <f t="shared" si="0"/>
        <v>18016.43</v>
      </c>
      <c r="X12" s="28">
        <v>15220834187</v>
      </c>
      <c r="Y12" s="8" t="s">
        <v>51</v>
      </c>
      <c r="Z12" s="23" t="s">
        <v>82</v>
      </c>
      <c r="AA12" s="15" t="s">
        <v>53</v>
      </c>
    </row>
    <row r="13" s="3" customFormat="1" ht="49" customHeight="1" spans="1:27">
      <c r="A13" s="8">
        <v>8</v>
      </c>
      <c r="B13" s="8" t="s">
        <v>76</v>
      </c>
      <c r="C13" s="8" t="s">
        <v>40</v>
      </c>
      <c r="D13" s="8" t="s">
        <v>83</v>
      </c>
      <c r="E13" s="17" t="s">
        <v>84</v>
      </c>
      <c r="F13" s="15" t="s">
        <v>85</v>
      </c>
      <c r="G13" s="16" t="s">
        <v>44</v>
      </c>
      <c r="H13" s="16" t="s">
        <v>57</v>
      </c>
      <c r="I13" s="16" t="s">
        <v>86</v>
      </c>
      <c r="J13" s="16" t="s">
        <v>47</v>
      </c>
      <c r="K13" s="19">
        <v>1</v>
      </c>
      <c r="L13" s="16" t="s">
        <v>87</v>
      </c>
      <c r="M13" s="22">
        <v>20</v>
      </c>
      <c r="N13" s="23">
        <v>44571</v>
      </c>
      <c r="O13" s="23">
        <v>45667</v>
      </c>
      <c r="P13" s="37">
        <v>20</v>
      </c>
      <c r="Q13" s="37">
        <v>0</v>
      </c>
      <c r="R13" s="25">
        <v>0.02</v>
      </c>
      <c r="S13" s="15">
        <v>21</v>
      </c>
      <c r="T13" s="15" t="s">
        <v>81</v>
      </c>
      <c r="U13" s="15">
        <v>11780.92</v>
      </c>
      <c r="V13" s="15">
        <v>230.14</v>
      </c>
      <c r="W13" s="15">
        <f t="shared" si="0"/>
        <v>12011.06</v>
      </c>
      <c r="X13" s="28">
        <v>18207510144</v>
      </c>
      <c r="Y13" s="8" t="s">
        <v>51</v>
      </c>
      <c r="Z13" s="23" t="s">
        <v>88</v>
      </c>
      <c r="AA13" s="15" t="s">
        <v>53</v>
      </c>
    </row>
    <row r="14" s="3" customFormat="1" ht="49" customHeight="1" spans="1:27">
      <c r="A14" s="8">
        <v>9</v>
      </c>
      <c r="B14" s="8" t="s">
        <v>76</v>
      </c>
      <c r="C14" s="8" t="s">
        <v>40</v>
      </c>
      <c r="D14" s="8" t="s">
        <v>89</v>
      </c>
      <c r="E14" s="17" t="s">
        <v>90</v>
      </c>
      <c r="F14" s="15" t="s">
        <v>91</v>
      </c>
      <c r="G14" s="16" t="s">
        <v>44</v>
      </c>
      <c r="H14" s="16" t="s">
        <v>57</v>
      </c>
      <c r="I14" s="16" t="s">
        <v>66</v>
      </c>
      <c r="J14" s="16" t="s">
        <v>47</v>
      </c>
      <c r="K14" s="19">
        <v>1</v>
      </c>
      <c r="L14" s="16" t="s">
        <v>92</v>
      </c>
      <c r="M14" s="22">
        <v>30</v>
      </c>
      <c r="N14" s="23">
        <v>44588</v>
      </c>
      <c r="O14" s="23">
        <v>45684</v>
      </c>
      <c r="P14" s="37">
        <v>30</v>
      </c>
      <c r="Q14" s="37">
        <v>0</v>
      </c>
      <c r="R14" s="25">
        <v>0.02</v>
      </c>
      <c r="S14" s="15">
        <v>38</v>
      </c>
      <c r="T14" s="15" t="s">
        <v>81</v>
      </c>
      <c r="U14" s="15">
        <v>17391.77</v>
      </c>
      <c r="V14" s="15">
        <v>624.66</v>
      </c>
      <c r="W14" s="15">
        <f t="shared" si="0"/>
        <v>18016.43</v>
      </c>
      <c r="X14" s="28">
        <v>13827996885</v>
      </c>
      <c r="Y14" s="8" t="s">
        <v>51</v>
      </c>
      <c r="Z14" s="23" t="s">
        <v>93</v>
      </c>
      <c r="AA14" s="15" t="s">
        <v>53</v>
      </c>
    </row>
    <row r="15" s="3" customFormat="1" ht="49" customHeight="1" spans="1:30">
      <c r="A15" s="8">
        <v>10</v>
      </c>
      <c r="B15" s="8" t="s">
        <v>76</v>
      </c>
      <c r="C15" s="8" t="s">
        <v>40</v>
      </c>
      <c r="D15" s="8" t="s">
        <v>94</v>
      </c>
      <c r="E15" s="17" t="s">
        <v>95</v>
      </c>
      <c r="F15" s="15" t="s">
        <v>96</v>
      </c>
      <c r="G15" s="16" t="s">
        <v>44</v>
      </c>
      <c r="H15" s="16" t="s">
        <v>57</v>
      </c>
      <c r="I15" s="16" t="s">
        <v>66</v>
      </c>
      <c r="J15" s="16" t="s">
        <v>47</v>
      </c>
      <c r="K15" s="19">
        <v>1</v>
      </c>
      <c r="L15" s="16" t="s">
        <v>97</v>
      </c>
      <c r="M15" s="22">
        <v>20</v>
      </c>
      <c r="N15" s="23">
        <v>44628</v>
      </c>
      <c r="O15" s="23">
        <v>45724</v>
      </c>
      <c r="P15" s="37">
        <v>20</v>
      </c>
      <c r="Q15" s="37">
        <v>0</v>
      </c>
      <c r="R15" s="25">
        <v>0.02</v>
      </c>
      <c r="S15" s="15">
        <v>78</v>
      </c>
      <c r="T15" s="15" t="s">
        <v>81</v>
      </c>
      <c r="U15" s="15">
        <v>11156.26</v>
      </c>
      <c r="V15" s="15">
        <v>854.8</v>
      </c>
      <c r="W15" s="15">
        <f t="shared" si="0"/>
        <v>12011.06</v>
      </c>
      <c r="X15" s="28">
        <v>15807516180</v>
      </c>
      <c r="Y15" s="8" t="s">
        <v>51</v>
      </c>
      <c r="Z15" s="23" t="s">
        <v>98</v>
      </c>
      <c r="AA15" s="15" t="s">
        <v>53</v>
      </c>
      <c r="AC15" s="39"/>
      <c r="AD15" s="40"/>
    </row>
    <row r="16" s="3" customFormat="1" ht="49" customHeight="1" spans="1:27">
      <c r="A16" s="8">
        <v>11</v>
      </c>
      <c r="B16" s="8" t="s">
        <v>76</v>
      </c>
      <c r="C16" s="8" t="s">
        <v>40</v>
      </c>
      <c r="D16" s="8" t="s">
        <v>99</v>
      </c>
      <c r="E16" s="17" t="s">
        <v>100</v>
      </c>
      <c r="F16" s="15" t="s">
        <v>101</v>
      </c>
      <c r="G16" s="16" t="s">
        <v>44</v>
      </c>
      <c r="H16" s="16" t="s">
        <v>57</v>
      </c>
      <c r="I16" s="16" t="s">
        <v>66</v>
      </c>
      <c r="J16" s="16" t="s">
        <v>47</v>
      </c>
      <c r="K16" s="19">
        <v>1</v>
      </c>
      <c r="L16" s="16" t="s">
        <v>102</v>
      </c>
      <c r="M16" s="22">
        <v>30</v>
      </c>
      <c r="N16" s="23">
        <v>44698</v>
      </c>
      <c r="O16" s="23">
        <v>45794</v>
      </c>
      <c r="P16" s="37">
        <v>30</v>
      </c>
      <c r="Q16" s="37">
        <v>30</v>
      </c>
      <c r="R16" s="25">
        <v>0.02</v>
      </c>
      <c r="S16" s="15">
        <v>90</v>
      </c>
      <c r="T16" s="15" t="s">
        <v>81</v>
      </c>
      <c r="U16" s="15">
        <v>15583.56</v>
      </c>
      <c r="V16" s="15">
        <v>1479.45</v>
      </c>
      <c r="W16" s="15">
        <f t="shared" si="0"/>
        <v>17063.01</v>
      </c>
      <c r="X16" s="28">
        <v>15814984582</v>
      </c>
      <c r="Y16" s="8" t="s">
        <v>51</v>
      </c>
      <c r="Z16" s="23" t="s">
        <v>51</v>
      </c>
      <c r="AA16" s="15" t="s">
        <v>53</v>
      </c>
    </row>
    <row r="17" s="33" customFormat="1" ht="36" customHeight="1" spans="1:27">
      <c r="A17" s="36" t="s">
        <v>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15">
        <f>SUM(V6:V16)</f>
        <v>11201.62</v>
      </c>
      <c r="W17" s="36"/>
      <c r="X17" s="36"/>
      <c r="Y17" s="36"/>
      <c r="Z17" s="36"/>
      <c r="AA17" s="36"/>
    </row>
    <row r="18" s="33" customFormat="1" ht="15"/>
  </sheetData>
  <mergeCells count="30"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workbookViewId="0">
      <selection activeCell="V10" sqref="V10"/>
    </sheetView>
  </sheetViews>
  <sheetFormatPr defaultColWidth="9" defaultRowHeight="14.25"/>
  <cols>
    <col min="1" max="1" width="7.125" customWidth="1"/>
    <col min="3" max="3" width="10.625" customWidth="1"/>
    <col min="4" max="4" width="12.75" customWidth="1"/>
    <col min="5" max="5" width="12.625" customWidth="1"/>
    <col min="6" max="6" width="14.625" customWidth="1"/>
    <col min="8" max="12" width="9" hidden="1" customWidth="1"/>
    <col min="14" max="14" width="10.5" customWidth="1"/>
    <col min="15" max="15" width="11.5" customWidth="1"/>
    <col min="21" max="21" width="13.125" hidden="1" customWidth="1"/>
    <col min="22" max="22" width="12.375" customWidth="1"/>
    <col min="23" max="23" width="11.875" hidden="1" customWidth="1"/>
    <col min="24" max="24" width="15.875" hidden="1" customWidth="1"/>
    <col min="25" max="25" width="9" hidden="1" customWidth="1"/>
    <col min="26" max="26" width="12.125" hidden="1" customWidth="1"/>
    <col min="27" max="27" width="9" hidden="1" customWidth="1"/>
    <col min="29" max="30" width="9.25"/>
  </cols>
  <sheetData>
    <row r="1" s="1" customFormat="1" ht="30.75" customHeight="1" spans="1:24">
      <c r="A1" s="6" t="s">
        <v>103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7.75" customHeight="1" spans="1:27">
      <c r="A2" s="7" t="s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11" t="s">
        <v>19</v>
      </c>
      <c r="I2" s="11" t="s">
        <v>20</v>
      </c>
      <c r="J2" s="11" t="s">
        <v>21</v>
      </c>
      <c r="K2" s="11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7" t="s">
        <v>31</v>
      </c>
      <c r="U2" s="7" t="s">
        <v>32</v>
      </c>
      <c r="V2" s="27" t="s">
        <v>33</v>
      </c>
      <c r="W2" s="12" t="s">
        <v>34</v>
      </c>
      <c r="X2" s="7" t="s">
        <v>35</v>
      </c>
      <c r="Y2" s="11" t="s">
        <v>36</v>
      </c>
      <c r="Z2" s="31" t="s">
        <v>37</v>
      </c>
      <c r="AA2" s="31" t="s">
        <v>38</v>
      </c>
    </row>
    <row r="3" s="2" customFormat="1" ht="31" customHeight="1" spans="1:27">
      <c r="A3" s="7"/>
      <c r="B3" s="7"/>
      <c r="C3" s="7"/>
      <c r="D3" s="7"/>
      <c r="E3" s="12"/>
      <c r="F3" s="7"/>
      <c r="G3" s="7"/>
      <c r="H3" s="13"/>
      <c r="I3" s="13"/>
      <c r="J3" s="13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27"/>
      <c r="W3" s="12"/>
      <c r="X3" s="7"/>
      <c r="Y3" s="13"/>
      <c r="Z3" s="31"/>
      <c r="AA3" s="31"/>
    </row>
    <row r="4" s="3" customFormat="1" ht="66" customHeight="1" spans="1:27">
      <c r="A4" s="8">
        <v>1</v>
      </c>
      <c r="B4" s="8" t="s">
        <v>39</v>
      </c>
      <c r="C4" s="8" t="s">
        <v>40</v>
      </c>
      <c r="D4" s="8" t="s">
        <v>72</v>
      </c>
      <c r="E4" s="14" t="s">
        <v>73</v>
      </c>
      <c r="F4" s="15" t="s">
        <v>72</v>
      </c>
      <c r="G4" s="16" t="s">
        <v>44</v>
      </c>
      <c r="H4" s="16" t="s">
        <v>45</v>
      </c>
      <c r="I4" s="16" t="s">
        <v>66</v>
      </c>
      <c r="J4" s="16" t="s">
        <v>47</v>
      </c>
      <c r="K4" s="19">
        <v>147</v>
      </c>
      <c r="L4" s="16" t="s">
        <v>74</v>
      </c>
      <c r="M4" s="22">
        <v>300</v>
      </c>
      <c r="N4" s="23">
        <v>44555</v>
      </c>
      <c r="O4" s="23">
        <v>45650</v>
      </c>
      <c r="P4" s="15">
        <v>210</v>
      </c>
      <c r="Q4" s="15">
        <v>0</v>
      </c>
      <c r="R4" s="25">
        <v>0.0195</v>
      </c>
      <c r="S4" s="15">
        <v>2</v>
      </c>
      <c r="T4" s="15" t="s">
        <v>75</v>
      </c>
      <c r="U4" s="15">
        <v>172828.16</v>
      </c>
      <c r="V4" s="15">
        <v>227.5</v>
      </c>
      <c r="W4" s="15">
        <f t="shared" ref="W4:W9" si="0">U4+V4</f>
        <v>173055.66</v>
      </c>
      <c r="X4" s="28">
        <v>13178437888</v>
      </c>
      <c r="Y4" s="23" t="s">
        <v>51</v>
      </c>
      <c r="Z4" s="23">
        <v>45649</v>
      </c>
      <c r="AA4" s="15" t="s">
        <v>53</v>
      </c>
    </row>
    <row r="5" s="3" customFormat="1" ht="66" customHeight="1" spans="1:27">
      <c r="A5" s="8">
        <v>2</v>
      </c>
      <c r="B5" s="8" t="s">
        <v>39</v>
      </c>
      <c r="C5" s="8" t="s">
        <v>40</v>
      </c>
      <c r="D5" s="8" t="s">
        <v>41</v>
      </c>
      <c r="E5" s="17" t="s">
        <v>42</v>
      </c>
      <c r="F5" s="15" t="s">
        <v>43</v>
      </c>
      <c r="G5" s="16" t="s">
        <v>44</v>
      </c>
      <c r="H5" s="16" t="s">
        <v>45</v>
      </c>
      <c r="I5" s="16" t="s">
        <v>46</v>
      </c>
      <c r="J5" s="16" t="s">
        <v>47</v>
      </c>
      <c r="K5" s="19">
        <v>1</v>
      </c>
      <c r="L5" s="16" t="s">
        <v>48</v>
      </c>
      <c r="M5" s="22">
        <v>30</v>
      </c>
      <c r="N5" s="23">
        <v>44644</v>
      </c>
      <c r="O5" s="23">
        <v>45739</v>
      </c>
      <c r="P5" s="15">
        <v>30</v>
      </c>
      <c r="Q5" s="15">
        <v>30</v>
      </c>
      <c r="R5" s="25">
        <v>0.022</v>
      </c>
      <c r="S5" s="15">
        <v>90</v>
      </c>
      <c r="T5" s="15" t="s">
        <v>49</v>
      </c>
      <c r="U5" s="15">
        <v>18388.28</v>
      </c>
      <c r="V5" s="15">
        <v>1649.99</v>
      </c>
      <c r="W5" s="15">
        <f t="shared" si="0"/>
        <v>20038.27</v>
      </c>
      <c r="X5" s="28">
        <v>18219084828</v>
      </c>
      <c r="Y5" s="23" t="s">
        <v>51</v>
      </c>
      <c r="Z5" s="23" t="s">
        <v>51</v>
      </c>
      <c r="AA5" s="15" t="s">
        <v>53</v>
      </c>
    </row>
    <row r="6" s="4" customFormat="1" ht="66" customHeight="1" spans="1:27">
      <c r="A6" s="8">
        <v>3</v>
      </c>
      <c r="B6" s="8" t="s">
        <v>76</v>
      </c>
      <c r="C6" s="8" t="s">
        <v>40</v>
      </c>
      <c r="D6" s="8" t="s">
        <v>77</v>
      </c>
      <c r="E6" s="18" t="s">
        <v>78</v>
      </c>
      <c r="F6" s="14" t="s">
        <v>79</v>
      </c>
      <c r="G6" s="16" t="s">
        <v>44</v>
      </c>
      <c r="H6" s="16" t="s">
        <v>57</v>
      </c>
      <c r="I6" s="20" t="s">
        <v>66</v>
      </c>
      <c r="J6" s="16" t="s">
        <v>53</v>
      </c>
      <c r="K6" s="20">
        <v>1</v>
      </c>
      <c r="L6" s="14" t="s">
        <v>80</v>
      </c>
      <c r="M6" s="8">
        <v>30</v>
      </c>
      <c r="N6" s="24">
        <v>44567</v>
      </c>
      <c r="O6" s="24">
        <v>45663</v>
      </c>
      <c r="P6" s="8">
        <v>30</v>
      </c>
      <c r="Q6" s="8">
        <v>0</v>
      </c>
      <c r="R6" s="26">
        <v>0.023</v>
      </c>
      <c r="S6" s="8">
        <v>17</v>
      </c>
      <c r="T6" s="8" t="s">
        <v>81</v>
      </c>
      <c r="U6" s="29">
        <v>20397.56</v>
      </c>
      <c r="V6" s="30">
        <v>321.37</v>
      </c>
      <c r="W6" s="30">
        <f t="shared" si="0"/>
        <v>20718.93</v>
      </c>
      <c r="X6" s="8">
        <v>15220834187</v>
      </c>
      <c r="Y6" s="20" t="s">
        <v>51</v>
      </c>
      <c r="Z6" s="24" t="s">
        <v>82</v>
      </c>
      <c r="AA6" s="20" t="s">
        <v>53</v>
      </c>
    </row>
    <row r="7" s="4" customFormat="1" ht="66" customHeight="1" spans="1:27">
      <c r="A7" s="8">
        <v>4</v>
      </c>
      <c r="B7" s="8" t="s">
        <v>76</v>
      </c>
      <c r="C7" s="8" t="s">
        <v>40</v>
      </c>
      <c r="D7" s="9" t="s">
        <v>83</v>
      </c>
      <c r="E7" s="18" t="s">
        <v>84</v>
      </c>
      <c r="F7" s="14" t="s">
        <v>85</v>
      </c>
      <c r="G7" s="16" t="s">
        <v>44</v>
      </c>
      <c r="H7" s="16" t="s">
        <v>57</v>
      </c>
      <c r="I7" s="20" t="s">
        <v>86</v>
      </c>
      <c r="J7" s="16" t="s">
        <v>47</v>
      </c>
      <c r="K7" s="20">
        <v>1</v>
      </c>
      <c r="L7" s="14" t="s">
        <v>87</v>
      </c>
      <c r="M7" s="8">
        <v>20</v>
      </c>
      <c r="N7" s="24">
        <v>44571</v>
      </c>
      <c r="O7" s="24">
        <v>45667</v>
      </c>
      <c r="P7" s="8">
        <v>20</v>
      </c>
      <c r="Q7" s="8">
        <v>0</v>
      </c>
      <c r="R7" s="26">
        <v>0.023</v>
      </c>
      <c r="S7" s="8">
        <v>21</v>
      </c>
      <c r="T7" s="8" t="s">
        <v>81</v>
      </c>
      <c r="U7" s="29">
        <v>13547.85</v>
      </c>
      <c r="V7" s="30">
        <v>264.66</v>
      </c>
      <c r="W7" s="30">
        <f t="shared" si="0"/>
        <v>13812.51</v>
      </c>
      <c r="X7" s="8">
        <v>18207510144</v>
      </c>
      <c r="Y7" s="20" t="s">
        <v>51</v>
      </c>
      <c r="Z7" s="24" t="s">
        <v>88</v>
      </c>
      <c r="AA7" s="20" t="s">
        <v>53</v>
      </c>
    </row>
    <row r="8" s="4" customFormat="1" ht="66" customHeight="1" spans="1:27">
      <c r="A8" s="8">
        <v>5</v>
      </c>
      <c r="B8" s="8" t="s">
        <v>76</v>
      </c>
      <c r="C8" s="8" t="s">
        <v>40</v>
      </c>
      <c r="D8" s="8" t="s">
        <v>94</v>
      </c>
      <c r="E8" s="18" t="s">
        <v>95</v>
      </c>
      <c r="F8" s="14" t="s">
        <v>96</v>
      </c>
      <c r="G8" s="16" t="s">
        <v>44</v>
      </c>
      <c r="H8" s="16" t="s">
        <v>57</v>
      </c>
      <c r="I8" s="20" t="s">
        <v>66</v>
      </c>
      <c r="J8" s="16" t="s">
        <v>47</v>
      </c>
      <c r="K8" s="20">
        <v>1</v>
      </c>
      <c r="L8" s="21" t="s">
        <v>97</v>
      </c>
      <c r="M8" s="8">
        <v>20</v>
      </c>
      <c r="N8" s="24">
        <v>44628</v>
      </c>
      <c r="O8" s="24">
        <v>45724</v>
      </c>
      <c r="P8" s="8">
        <v>20</v>
      </c>
      <c r="Q8" s="8">
        <v>0</v>
      </c>
      <c r="R8" s="26">
        <v>0.022</v>
      </c>
      <c r="S8" s="8">
        <v>78</v>
      </c>
      <c r="T8" s="8" t="s">
        <v>81</v>
      </c>
      <c r="U8" s="29">
        <v>12271.76</v>
      </c>
      <c r="V8" s="30">
        <v>940.28</v>
      </c>
      <c r="W8" s="30">
        <f t="shared" si="0"/>
        <v>13212.04</v>
      </c>
      <c r="X8" s="8">
        <v>15807516180</v>
      </c>
      <c r="Y8" s="20" t="s">
        <v>51</v>
      </c>
      <c r="Z8" s="24" t="s">
        <v>98</v>
      </c>
      <c r="AA8" s="20" t="s">
        <v>53</v>
      </c>
    </row>
    <row r="9" s="4" customFormat="1" ht="66" customHeight="1" spans="1:27">
      <c r="A9" s="8">
        <v>6</v>
      </c>
      <c r="B9" s="8" t="s">
        <v>76</v>
      </c>
      <c r="C9" s="8" t="s">
        <v>40</v>
      </c>
      <c r="D9" s="8" t="s">
        <v>99</v>
      </c>
      <c r="E9" s="18" t="s">
        <v>100</v>
      </c>
      <c r="F9" s="14" t="s">
        <v>101</v>
      </c>
      <c r="G9" s="16" t="s">
        <v>44</v>
      </c>
      <c r="H9" s="16" t="s">
        <v>57</v>
      </c>
      <c r="I9" s="20" t="s">
        <v>66</v>
      </c>
      <c r="J9" s="16" t="s">
        <v>47</v>
      </c>
      <c r="K9" s="20">
        <v>1</v>
      </c>
      <c r="L9" s="21" t="s">
        <v>102</v>
      </c>
      <c r="M9" s="8">
        <v>30</v>
      </c>
      <c r="N9" s="24">
        <v>44698</v>
      </c>
      <c r="O9" s="24">
        <v>45794</v>
      </c>
      <c r="P9" s="8">
        <v>30</v>
      </c>
      <c r="Q9" s="8">
        <v>30</v>
      </c>
      <c r="R9" s="26">
        <v>0.022</v>
      </c>
      <c r="S9" s="8">
        <v>90</v>
      </c>
      <c r="T9" s="8" t="s">
        <v>81</v>
      </c>
      <c r="U9" s="29">
        <v>17148.16</v>
      </c>
      <c r="V9" s="30">
        <v>1627.4</v>
      </c>
      <c r="W9" s="30">
        <f t="shared" si="0"/>
        <v>18775.56</v>
      </c>
      <c r="X9" s="8">
        <v>15814984582</v>
      </c>
      <c r="Y9" s="20" t="s">
        <v>51</v>
      </c>
      <c r="Z9" s="20" t="s">
        <v>51</v>
      </c>
      <c r="AA9" s="20" t="s">
        <v>53</v>
      </c>
    </row>
    <row r="10" s="5" customFormat="1" ht="45" customHeight="1" spans="1:27">
      <c r="A10" s="8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>SUM(V4:V9)</f>
        <v>5031.2</v>
      </c>
      <c r="W10" s="10"/>
      <c r="X10" s="10"/>
      <c r="Y10" s="10"/>
      <c r="Z10" s="10"/>
      <c r="AA10" s="10"/>
    </row>
  </sheetData>
  <mergeCells count="28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LPR-150BP以下部分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2025-05-20T10:50:58Z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