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35" windowHeight="12540"/>
  </bookViews>
  <sheets>
    <sheet name="正式项目" sheetId="1" r:id="rId1"/>
    <sheet name="预备项目" sheetId="2" r:id="rId2"/>
    <sheet name="Sheet3" sheetId="3" r:id="rId3"/>
  </sheets>
  <definedNames>
    <definedName name="_xlnm._FilterDatabase" localSheetId="0" hidden="1">正式项目!$A$1:$S$45</definedName>
    <definedName name="_xlnm.Print_Titles" localSheetId="0">正式项目!$3:$3</definedName>
    <definedName name="_xlnm.Print_Titles" localSheetId="1">预备项目!$3:$3</definedName>
    <definedName name="_xlnm._FilterDatabase" localSheetId="1" hidden="1">预备项目!$A$1:$P$19</definedName>
  </definedNames>
  <calcPr calcId="144525"/>
</workbook>
</file>

<file path=xl/sharedStrings.xml><?xml version="1.0" encoding="utf-8"?>
<sst xmlns="http://schemas.openxmlformats.org/spreadsheetml/2006/main" count="1223" uniqueCount="541">
  <si>
    <t>乳源瑶族自治县2019年重点项目1-12月进度情况</t>
  </si>
  <si>
    <t xml:space="preserve">                                                                                                        单位：万元</t>
  </si>
  <si>
    <t>项目类别</t>
  </si>
  <si>
    <t>序号</t>
  </si>
  <si>
    <t>建设阶段</t>
  </si>
  <si>
    <t>项目名称</t>
  </si>
  <si>
    <t>项目建设单位</t>
  </si>
  <si>
    <t>建设规模和内容</t>
  </si>
  <si>
    <t>建设周期</t>
  </si>
  <si>
    <t>2019年计划投资</t>
  </si>
  <si>
    <t>1-12月完成投资</t>
  </si>
  <si>
    <t>完成投资比例</t>
  </si>
  <si>
    <t>1-12月进展情况</t>
  </si>
  <si>
    <t>存在问题</t>
  </si>
  <si>
    <t>下一步工作措施</t>
  </si>
  <si>
    <t>问题解决情况</t>
  </si>
  <si>
    <t>项目动工情况</t>
  </si>
  <si>
    <t>挂点 领导</t>
  </si>
  <si>
    <t>责任       单位</t>
  </si>
  <si>
    <t>备注</t>
  </si>
  <si>
    <t>绿色 工业</t>
  </si>
  <si>
    <t>新建项目</t>
  </si>
  <si>
    <t xml:space="preserve">年产4万吨高精度铝箔新材料项目 </t>
  </si>
  <si>
    <t>东阳光优艾希杰精箔有限公司</t>
  </si>
  <si>
    <t>本项目新建高精铝箔厂房和全油回收厂房，以及购置熔铸C炉、多边形铣床、冷精轧机（含进口部件）、钟罩炉（进口）、铝箔粗轧机(含进口部件）、铝箔精轧机（含进口部件）、分离机、分切机、磨床（进口）、退火炉等设施以及相关辅助工程设备。项目建成后达到年产4万吨高精度铝箔的生产能力。</t>
  </si>
  <si>
    <t>2019-2021</t>
  </si>
  <si>
    <t>厂房基础建设正在进行，设备采购中。</t>
  </si>
  <si>
    <t>/</t>
  </si>
  <si>
    <t xml:space="preserve">跟踪服务 </t>
  </si>
  <si>
    <t>已动工</t>
  </si>
  <si>
    <t>钟沛东  唐保生</t>
  </si>
  <si>
    <t>工信局   自然资源局   住建管理局  市生态环境局乳源分局   开发区   乳城镇</t>
  </si>
  <si>
    <t>2019年韶关市重点项目</t>
  </si>
  <si>
    <t>绿色环保型高比容电极箔整体升级项目</t>
  </si>
  <si>
    <t>东阳光化成箔有限公司</t>
  </si>
  <si>
    <t>本项目在东阳光化成箔公司原有车间内，将原17条铬酸体系腐蚀生产线及其辅助设施拆除，安装20条低压化成生产线。在腐蚀五车间内安装5条硫酸体系高速腐蚀生产线并改造环保设施等公用工程的以满足相应的配套设施。项目完成后，具备年产化成箔700万平方米的生产能力，年产腐蚀箔720万年产能。</t>
  </si>
  <si>
    <t>2019-2020</t>
  </si>
  <si>
    <t>目前已经安装了5条高速腐蚀生产线以及8条低压化成生产线，第9条生产线处于设备生产设计阶段</t>
  </si>
  <si>
    <t>唐保生</t>
  </si>
  <si>
    <t xml:space="preserve">工信局   自然资源局 开发区  </t>
  </si>
  <si>
    <t>广东怡隆光学电子科技科技项目</t>
  </si>
  <si>
    <t>广东怡隆光学科技有限公司</t>
  </si>
  <si>
    <t>计划总投资1.15亿元，占地33亩。项目年产值达1.5亿元，可实现利税3000万元，安排就业人员约200人。需配备约16000平方的研发实验室和厂房，10000平方的员工宿舍、食堂等附属设施，3000平方的仓库，总建筑面积约29000平方。</t>
  </si>
  <si>
    <t>车间主体钢结构主体完成，正在进行内部装修</t>
  </si>
  <si>
    <t>跟进施工建设</t>
  </si>
  <si>
    <t>开发区              工信局      自然资源局 乳城镇</t>
  </si>
  <si>
    <t>续建项目</t>
  </si>
  <si>
    <t>韶关胜蓝电子科技项目</t>
  </si>
  <si>
    <t>韶关胜蓝电子科技有限公司</t>
  </si>
  <si>
    <t xml:space="preserve">
一期建设内容与规模：投资建设生产车间和销售中心。项目主要生产手机卡座配件、LED透镜、电子连接器。竣工投产后年产值20,000 万元人民币左右，净利润2,400万元人民币左右，税收1,600 万元人民币左右。
二期项目计划投资20,000万元人民币左右，建设内容与规模：投资建设生产车间。项目主要生产电子连接器、高压连接器、高频连接器。竣工投产后年产值8亿元，净利润1亿元以上，税收0.5亿元以上。</t>
  </si>
  <si>
    <t>2017-2019</t>
  </si>
  <si>
    <t>试投产</t>
  </si>
  <si>
    <t>加快工程验收及设备安装。</t>
  </si>
  <si>
    <t>工信局        开发区         自然资源局 乳城镇</t>
  </si>
  <si>
    <t>蓝威科技生态园</t>
  </si>
  <si>
    <t>韶关蓝威消毒药业有限公司</t>
  </si>
  <si>
    <t>蓝威总部以百分百纯度稳定性二氧化氯为主要配方，研发、生产超过100种的民用消毒产品，建设专家楼。</t>
  </si>
  <si>
    <t>2015-2020</t>
  </si>
  <si>
    <t>建设用地审批已经完成，专家楼二期准备启动。</t>
  </si>
  <si>
    <t>加快二期用地办理工作。</t>
  </si>
  <si>
    <t xml:space="preserve">唐保生  </t>
  </si>
  <si>
    <t>工信局     住建管理局  自然资源局         一六镇</t>
  </si>
  <si>
    <t>大布二期风电场</t>
  </si>
  <si>
    <t xml:space="preserve">粤水电能源有限公司 </t>
  </si>
  <si>
    <t>上山道路建设、临时生活区、搅拌场建设。风机安装、主体工程建设。风机49台，装机总规模120MW。</t>
  </si>
  <si>
    <t>项目主体工程已完成道路施工24公里，浇筑完成30个风机基础，完成24台风机吊装施工；升压变电站设备楼已完成电气设备安装及调试，具备并网条件；预计11月30日前可并网发电。</t>
  </si>
  <si>
    <t>升压站设备安装；风机平台及基础开挖、基础浇筑、风机吊装；道路施工</t>
  </si>
  <si>
    <t xml:space="preserve">林昌卫        </t>
  </si>
  <si>
    <t>发改局   自然资源局    供电局        林业局          大布镇</t>
  </si>
  <si>
    <t xml:space="preserve"> </t>
  </si>
  <si>
    <t>年产100吨天然冰片项目</t>
  </si>
  <si>
    <t>广东万森生态科技发展公司</t>
  </si>
  <si>
    <t>工业用地约15亩，投资30000万元，建设100吨天然冰片生产线及相关配套设施，建设周期为2016年4月至2016年11月；种苗繁育基地500亩，投资约1000万元，建设标准化种苗繁育基地，建设期一年；10000亩原料林基地建设。</t>
  </si>
  <si>
    <t>2019-2025</t>
  </si>
  <si>
    <t>厂房用地正在进行三通一平。启动研发中心建设</t>
  </si>
  <si>
    <t>批复用地指标还差约6亩</t>
  </si>
  <si>
    <t>协调自然资源局，跟进用地指标。</t>
  </si>
  <si>
    <t>未动工</t>
  </si>
  <si>
    <t xml:space="preserve">许益云        </t>
  </si>
  <si>
    <t>开发区       工信局      自然资源局 林业局       乳城镇</t>
  </si>
  <si>
    <t>文化 旅游</t>
  </si>
  <si>
    <t>蓝山源度假区</t>
  </si>
  <si>
    <t>广东耀能温泉投资管理有限公司</t>
  </si>
  <si>
    <t>建设巴厘岛风格的亲水连排公寓；修建集瀑布公园、溶洞区、森林氧吧和环湖栈道于一体的野郊公园；修建集亲子游玩、农副特产、开心农场于一体的农副产品基地。</t>
  </si>
  <si>
    <t>2018-2023</t>
  </si>
  <si>
    <t>公寓区完成挂牌前期手续，正在进行公示。</t>
  </si>
  <si>
    <t>公寓区正进行土地招拍挂，野郊公园租地进展缓慢。</t>
  </si>
  <si>
    <t>加快进行野效公园和农副产品基地的租地进度。</t>
  </si>
  <si>
    <t>正在  协调</t>
  </si>
  <si>
    <t>文广旅体局   发改局   自然资源局   林业局          交通运输局   大桥镇</t>
  </si>
  <si>
    <t>云门山生态文化旅游度假区</t>
  </si>
  <si>
    <t>云门山旅游景区开发有限公司</t>
  </si>
  <si>
    <t>云门山生态文化旅游度假区以“过山瑶民俗风情文化”及“云门禅宗文化”为特色主题，规划中总占地面积28平方公里，其中核心区域5平方公里。项目规划为七大功能版块：云门山自然风景区、大型综合户外游乐区、过山瑶千古情（演艺）景区、赴瑶坪旅游商业服务区、通用航空主题乐园、休闲观光农业体验旅游区、云门山禅修特色度假酒店区度假区。</t>
  </si>
  <si>
    <t>2014-2022</t>
  </si>
  <si>
    <t>1、赴瑶坪二期项目土建工程（完成96％）；                                                                                                                                        2、遇见·过山瑶（演艺）景区项目规划设计工作（完成80％）；项目编导工作（完成25％）；土建工程建设（完成5％）                       3、云门山大瀑布观光电梯工程建设（完成95％）；水循环系统建设（完成95％）；                   4、温泉度假区温泉勘探（完成50％）；          5、自然风景区趣味秋千工程建设（完成30％）；                                                                                                                                                                                                                                                                                                                                                                                                                                                                            6、人防宣教员道路改造（完成100％）。         7、自然风景区截断众流段步道改造工程（完成80％）                      8、自然风景区玻璃桥改造工程（完成20％</t>
  </si>
  <si>
    <t>1、征地问题：                                                                                                                     加快协调云门湖征地青苗评估及迁坟工作，目前第三方评估数据未提交给相关部门，征地组无法将青苗补偿款给村民，工作暂未落实，迁坟工作正在推进，12月已新迁6个。</t>
  </si>
  <si>
    <t>请市自然资源局统筹解决。</t>
  </si>
  <si>
    <t>正在 协调</t>
  </si>
  <si>
    <t>文广旅体局   发改局   自然资源局  林业局   交通运输局   市生态环境局乳源分局               乳城镇</t>
  </si>
  <si>
    <t>2019年广东省重点项目</t>
  </si>
  <si>
    <t>现代 农业</t>
  </si>
  <si>
    <t>乳源蔬菜省级现代农业产业园</t>
  </si>
  <si>
    <t>县农业农村局</t>
  </si>
  <si>
    <t>占地面积313.83亩，建筑面积约80000平方米，新建现代化加工厂房、大型仓储冷链物流等配套设施。</t>
  </si>
  <si>
    <t>2018-2020</t>
  </si>
  <si>
    <t>1.部分大棚种植已经完成，并投入使用；       2.加工区部门已经完成林地、及用地报批手续；                 3.与省相关单位签订了服务指导协议及种植协议等。</t>
  </si>
  <si>
    <t xml:space="preserve">                                      2、南面停车场及出入口问题：</t>
  </si>
  <si>
    <t xml:space="preserve">龚 民  </t>
  </si>
  <si>
    <t>农业农村局   明源公司     自然资源局   市生态环境局乳源分局   一六镇</t>
  </si>
  <si>
    <t>润民牧业现代化养殖场</t>
  </si>
  <si>
    <t>韶关润民牧业有限公司</t>
  </si>
  <si>
    <t>占地面积300亩，建筑面积11万平方米，建造猪舍60栋，配套建设猪粪堆放发酵场，厌氧沼气发电设施，污水处理系统，小区场地绿化硬化等。</t>
  </si>
  <si>
    <t>水、电、路已完工，养殖场地平整完成。</t>
  </si>
  <si>
    <t>由于景区停车场位于公路的南面，游客进入景区需步行横穿公路，容易引发交通事故，且节假日容易造成交通拥堵。需建设一条从停车场到景区横跨乳桂线的底下隧道，          请求协调韶关市公路局把该隧道纳入S250改造成G323的规划中.并加快启动建设。</t>
  </si>
  <si>
    <t xml:space="preserve">需要到市生态环境保护局乳源分局完成环评报告书的审核；  </t>
  </si>
  <si>
    <t>畜牧局           市生态环境局乳源分局   自然资源局  林业局   一六镇</t>
  </si>
  <si>
    <t>城市 提升</t>
  </si>
  <si>
    <t>农旅小镇</t>
  </si>
  <si>
    <t>粤北中农批公司</t>
  </si>
  <si>
    <t>建筑面积约10万平方米，建设旅游商品展销区、文化休闲区、特色餐饮区、展示展览馆、特色商业区、配套住宅区等。</t>
  </si>
  <si>
    <t>项目已签订新施工承包合同并复工，进展较慢。</t>
  </si>
  <si>
    <t>发改局      农业农村局   工信局   乳城镇</t>
  </si>
  <si>
    <t>乳城镇农村综合安居安置房工程</t>
  </si>
  <si>
    <t>金源资产金源有限公司</t>
  </si>
  <si>
    <t xml:space="preserve"> 总建筑面积185199平方米，建设16层住宅楼9栋、25层住宅楼5栋及附属工程</t>
  </si>
  <si>
    <t xml:space="preserve">农村综合安居安置房工程本月完成：
1、3#楼主体完成，内墙砌筑完成，外墙抹灰完成,排栅正在拆除当中。
2、7#楼主体已封顶，门窗安装完成90%，。
3、9#楼主体完成，内外墙抹灰完成，外架已拆除完。
4、6#楼已封顶，内墙砌筑完成（7-11）层。
5、8#楼已封顶，内外墙抹灰完成90%。
6、14#楼已封顶，内外砌筑完成90%，门窗安装完成80%。
7、4#楼完成（18-20）层梁板浇筑，
8、5#楼完成（18-20）层梁板浇筑。 </t>
  </si>
  <si>
    <t>1、年底完成周边附属硬地化工程
2.工人即将撤离，对堆放材料要整理完整。</t>
  </si>
  <si>
    <t>待解决</t>
  </si>
  <si>
    <t>李明华</t>
  </si>
  <si>
    <t xml:space="preserve">金源公司    住建管理局               乳城镇  </t>
  </si>
  <si>
    <t>社会 事业</t>
  </si>
  <si>
    <t>县人民医院新建工程</t>
  </si>
  <si>
    <t>县人民医院</t>
  </si>
  <si>
    <t>占地面积65537.56㎡，建筑面积约6.1万㎡，病床600张，建设门诊、急诊、传染病楼、医技楼、住院楼、行政办公楼及配套附属设施，项目总投资2.518亿元。</t>
  </si>
  <si>
    <t>2018-2021</t>
  </si>
  <si>
    <t>完成约80%主体结构建设，包括地下室、住院楼6层、医技楼4层、门诊楼2层及部分基础设施建设。</t>
  </si>
  <si>
    <t>抓好工程质量和安全生产，推进项目建设。</t>
  </si>
  <si>
    <t>魏卢捷</t>
  </si>
  <si>
    <t>卫生健康局         发改局         自然资源局  住建管理局 乳城镇</t>
  </si>
  <si>
    <t>县运动中心建设项目</t>
  </si>
  <si>
    <t>县教育局</t>
  </si>
  <si>
    <t>占地面积24476.8平方米（36.7亩），总建筑面积约8000平方米，估算总投资约5000万元。</t>
  </si>
  <si>
    <t>主体部分：后勤楼已全部完成；装修完成；室外部分：完成道路及足球场。</t>
  </si>
  <si>
    <t>陈耀宇</t>
  </si>
  <si>
    <t>教育局        住建管理局  乳城镇</t>
  </si>
  <si>
    <t>县妇幼保健计划生育服务中心升级建设项目</t>
  </si>
  <si>
    <t>县妇幼保健计划生育服务中心</t>
  </si>
  <si>
    <t>占地面积4931.1㎡，总建筑面积13302.12㎡，项目总投资9260万元。</t>
  </si>
  <si>
    <t>主体楼已封顶，目前项目进行屋面造型及砌砖抹灰工程</t>
  </si>
  <si>
    <t>升级建设项目用地靠南面县气象局家属楼拆迁问题</t>
  </si>
  <si>
    <t>加强部门协调，加快完成原气象局4户住户迁拆工作。</t>
  </si>
  <si>
    <t>卫生健康局发改局        自然资源局 住建管理局 乳城镇</t>
  </si>
  <si>
    <t>县残疾人康复中心建设项目</t>
  </si>
  <si>
    <t>县残疾人联合会</t>
  </si>
  <si>
    <t>乳源瑶族自治县残疾人康复中心位于乳城镇中医医院旁，占地面积6004.5m2，总建筑面积10027.31m2（其中前面综合办公楼地上三层，建筑面积1336.86平方米；康复楼地上五层，建筑面积4629.5平方米；地下室地下一层，建筑面积3863.55平方米，连廊地上三层，建筑面积197.4平方米），地下停车兼人防工程约4000平方米。</t>
  </si>
  <si>
    <t>1#楼完成主体，并完成外墙粉刷；2#楼已完成主体及外墙分粉刷，正在装修。</t>
  </si>
  <si>
    <t>吴巧英</t>
  </si>
  <si>
    <t>残联           发改局       自然资源局 住建管理局 乳城镇</t>
  </si>
  <si>
    <t>县中医院升级建设项目</t>
  </si>
  <si>
    <t>县中医院</t>
  </si>
  <si>
    <t>乳源瑶族自治县中医医院升级建设项目位于乳城镇二九一大道旁，占地面积7400m2，总建筑面积11839.84m2（1栋中医治未病中心综合大楼，配套附属工程）。</t>
  </si>
  <si>
    <t>现装修已完成40%的工程量，基础建设总体工程量完成70%。</t>
  </si>
  <si>
    <t>在稳抓工程质量及生产安全的前提下，加快推进项目建设及相关设备的采购。</t>
  </si>
  <si>
    <t>卫生健康局发改局      自然资源局 住建管理局 乳城镇</t>
  </si>
  <si>
    <t>乳城镇东北片区、桂头镇村村通自来水工程</t>
  </si>
  <si>
    <t>银源水电有限责任公司</t>
  </si>
  <si>
    <t>铺设供水管道总长272.2km，主要构筑物为2座加压泵站，3座水池，合计受益人口4.2万人。</t>
  </si>
  <si>
    <t>2018-2019</t>
  </si>
  <si>
    <t>1.管材及配件到货2701.22万元.
2.施工完成投资2683.13万元，本月新增投资5.68万元，其中本月管道安装11.8km累计安装327.02km；泵站2完成通电工作，开展管道清洗，对应片区入户水表安装、相关设施设备调试工作。并进行剩余用户的排查安装收尾工作，累计完成水表安装约4000户。</t>
  </si>
  <si>
    <t>1、高位水池2拟定取消建设，设计方正出具相关意见，并进行管道调试工作；
2、设计费、审图费、招标代理费等配套资金共计688.25万元未落实。
3、自然村安装名单不明确，用户缴费时间不统一，剩余待安装自然村较为凌乱。</t>
  </si>
  <si>
    <t>1.落实取消高位水池2的决定，根据设计变更进行相关配套设施的完善；
2.协调设计费、审图费、招标代理费等配套资金的落实情况；
3.需政府加强安装费的收缴工作与区域剩余未上报的自然村的排查工作；</t>
  </si>
  <si>
    <t>龚 民</t>
  </si>
  <si>
    <t>水务局        银源公司    乳城镇        桂头镇</t>
  </si>
  <si>
    <t>桂头镇乳桂路旁“三旧”改造项目</t>
  </si>
  <si>
    <t>金源资产经营有限公司</t>
  </si>
  <si>
    <t>1.建设地点位于桂头镇人民法院西北侧地块。                  2.项目规划用地面积30670.5平方米，总建筑面积约82338.02平方米。</t>
  </si>
  <si>
    <t>1、完成地下室浇捣工程。
2、1-5号楼已完成所有砌筑工程，完成室内门窗正在安装，已完成外墙漆喷刷。
3、6号楼完成六层建筑。
4、7号楼完成八层建筑。
5、8-10号楼完成封顶建筑。</t>
  </si>
  <si>
    <t>1、由于桂头安置小区地块分两块地块摘牌，其中第二地块因省道扩大而进行了退让，影响了该地块的摘牌时间，导致工程报建延迟，现在正在办理报建手续当中。</t>
  </si>
  <si>
    <t>1.报建手续正在进行，建设工程规划许可证正在办理当中，需要建设部门及国土部门协助</t>
  </si>
  <si>
    <t xml:space="preserve">金源公司    住建局      扶贫办           自然资源局           桂头镇  </t>
  </si>
  <si>
    <t>基础 设施</t>
  </si>
  <si>
    <t>武水塘头水电站工程</t>
  </si>
  <si>
    <t>韶关国粤塘头电力有限公司</t>
  </si>
  <si>
    <t>建设地点：桂头镇塘头村，建设规模：拟用地面积1129.41亩，正常蓄水位68M，总库容1537.5m³，装机容量20MW。</t>
  </si>
  <si>
    <t>已完成闸坝3孔、拦污栅闸墩的开挖，并浇筑号底板。</t>
  </si>
  <si>
    <t>1.200亩用地报批，仍停留在市国土未审查通过阶段；             2.河堤征地推进较慢。</t>
  </si>
  <si>
    <t>1.积极与市自然资源局进行协调；        2.按防汛抗旱提升工程已报省水利厅。  3.桂头镇加快征地。</t>
  </si>
  <si>
    <t xml:space="preserve">发改局         水务局          林业局        自然资源局     桂头镇 </t>
  </si>
  <si>
    <t>韶关机场军民合用工程</t>
  </si>
  <si>
    <t>广东省机场管理集团韶关丹霞机场有限公司</t>
  </si>
  <si>
    <t>按4C等级标准改扩建，建设飞行区、航站区、通信导航、供油及相关配套工程。</t>
  </si>
  <si>
    <t>1.已完成征地协调面积1692亩，清表面积1500亩；可移交动工面积1799亩，施工方已接收1134亩。                2.土方部分已经开工，目前完成总工程量的9.4%。</t>
  </si>
  <si>
    <t>用地、用林手续还未办理。</t>
  </si>
  <si>
    <t>加快办理用地、用林手续。</t>
  </si>
  <si>
    <t>邓志聪
李明华</t>
  </si>
  <si>
    <t>发改局    自然资源局   林业局         农业农村局   桂头镇        必背镇</t>
  </si>
  <si>
    <t>南水水库供水工程（原水管道部分）</t>
  </si>
  <si>
    <t>广东粤电韶投水务有限责任公司</t>
  </si>
  <si>
    <t>韶关市乳源瑶族自治县南水水库供水工程位于广东省北部韶关市，工程的任务是供水，通过输水管道将南水水库的水资源引到乳源县城和韶关市区，提供乳源县城及其东部少数民族和石灰岩地区乡镇及韶关市区的生活和工业用水。近期建设工程输水干线，总长约37.95km,工程等别为Ⅱ等，主要建筑物级别为2级，次要建筑物级别为3级。施工总工期为24个月。本项目初步设计批复总投资概算为103443.09万元。</t>
  </si>
  <si>
    <t>原水管道部分总长38公里，目前完成了20.7公里，占主体工程的54.6%</t>
  </si>
  <si>
    <t>未解决</t>
  </si>
  <si>
    <t xml:space="preserve">发改局         水务局         林业局     自然资源局   乳城镇      东坪镇 </t>
  </si>
  <si>
    <t>Y939线红云至大坪旅游公路改建工程</t>
  </si>
  <si>
    <t>县地方公路管理站</t>
  </si>
  <si>
    <t>9.38公里路基、路面、涵洞工程建设。</t>
  </si>
  <si>
    <t>完成路基10公里，路面10公里。</t>
  </si>
  <si>
    <t>完工</t>
  </si>
  <si>
    <t>交通运输局   自然资源局  林业局     大桥镇</t>
  </si>
  <si>
    <t>已完工</t>
  </si>
  <si>
    <t>云门寺至云门山度假区旅游公路</t>
  </si>
  <si>
    <t>5.1公里路基、路面、桥涵工程建设。</t>
  </si>
  <si>
    <t>完成总体工程量的60%</t>
  </si>
  <si>
    <t>用地红线内约有30亩基本农田没有指标，现要求复耕；沿线有约40个坟头没有迁移。</t>
  </si>
  <si>
    <t>加快农田指标调规，协调乳城镇处理迁坟工作。</t>
  </si>
  <si>
    <t>交通运输局   自然资源局 林业局     文广旅体局   乳城镇</t>
  </si>
  <si>
    <t>公坑尾至大村公路新建工程</t>
  </si>
  <si>
    <t>14.65公里路基、涵洞工程。</t>
  </si>
  <si>
    <t>完成路基10公里，完成总体工程量的70%</t>
  </si>
  <si>
    <t xml:space="preserve">红线以外青苗补偿金额较大与村民难以协调。                    </t>
  </si>
  <si>
    <t>需必背镇及国土部门，加快协调红线外青苗补偿</t>
  </si>
  <si>
    <t>交通运输局  自然资源局  林业局      必背镇</t>
  </si>
  <si>
    <t>北环市政道路改建工程</t>
  </si>
  <si>
    <t>8.2公里路基、路面、桥涵工程。</t>
  </si>
  <si>
    <t>完成总体工程量的68%</t>
  </si>
  <si>
    <t>供水工程影响施工。</t>
  </si>
  <si>
    <t>需供水等相关单位协调处理。</t>
  </si>
  <si>
    <t>交通运输局   自然资源局 林业局        文广旅体局   乳城镇</t>
  </si>
  <si>
    <t>游公坑至老游溪公路改建工程（二期）</t>
  </si>
  <si>
    <t>12.326公里路基、路面、桥涵工程。</t>
  </si>
  <si>
    <t>完成总工程量的55%。</t>
  </si>
  <si>
    <t>沿线征地征地面积约211.65亩，未征地34.65亩</t>
  </si>
  <si>
    <t>需要协调国土局一六镇和游溪镇解决征地和迁坟问题。加快推进征地拆迁工作。</t>
  </si>
  <si>
    <t>交通运输局         自然资源局  林业局      必背镇          游溪镇</t>
  </si>
  <si>
    <t>S258线鸭麻湖至大布镇公路改建工程</t>
  </si>
  <si>
    <t>20.46公里路基、路面、桥涵工程。</t>
  </si>
  <si>
    <t>完成路基17公里，路面15公里</t>
  </si>
  <si>
    <t>省道S258线鸭麻湖至大布公路改建工程存在问题：1、方夏公司鲁溪山三级电站K54+180处3.5千伏输电线路未迁改、韶关市供电局K56+100处3.5千伏输电线路未迁改。以上两段未迁改输电线路影响路基工程施工进度。2、用地指标（水田指标）20亩未能购买影响项目施工许何报批。</t>
  </si>
  <si>
    <t>协调韶关市供电局、市交通运输局、乳源县自然资源局。</t>
  </si>
  <si>
    <t>交通运输局  自然资源局  林业局      大布镇</t>
  </si>
  <si>
    <t>大桥至银山温泉旅游公路改建工程</t>
  </si>
  <si>
    <t>3.5公里路基、路面、涵洞工程。</t>
  </si>
  <si>
    <t>完成总体工程量的84%</t>
  </si>
  <si>
    <t>K1+160-K1+180、K1+300-K1+340、K1+800-K2+050征地工作进度缓慢</t>
  </si>
  <si>
    <t>需国土局、大桥镇政府协调解决。</t>
  </si>
  <si>
    <t>交通运输局  自然资源局  林业局      大桥镇</t>
  </si>
  <si>
    <t>云门山至东阳光旅游公路新建工程</t>
  </si>
  <si>
    <t>13.4公路路基、路面、桥涵工程。</t>
  </si>
  <si>
    <t>完成总工程量的53%。</t>
  </si>
  <si>
    <t>沿线有征地面积约213.9亩，未征地28.58亩。一六镇部分征地缓慢，沿线约有20个坟头没有迁移；游溪镇征地缓慢。用地红线内约有10亩基本农田没有指标，现要求复耕。</t>
  </si>
  <si>
    <t>需要协调国土局一六镇和游溪镇解决征地和迁坟问题。加快推进征地拆迁工作,计划12月完成70%。</t>
  </si>
  <si>
    <t>交通运输局   自然资源局 林业局   文广旅体局   乳城镇   游溪镇   一六镇</t>
  </si>
  <si>
    <t>洲街大桥新建工程</t>
  </si>
  <si>
    <t>100米大桥。</t>
  </si>
  <si>
    <t>已完成总工程进度的22%</t>
  </si>
  <si>
    <t>弃土场择地困难</t>
  </si>
  <si>
    <t>需国土协调解决</t>
  </si>
  <si>
    <t>交通运输局  住建管理局  供电局      乳城镇</t>
  </si>
  <si>
    <t>滨江大桥新建工程</t>
  </si>
  <si>
    <t>125米大桥。</t>
  </si>
  <si>
    <t>已完成总工程进度的33%</t>
  </si>
  <si>
    <t xml:space="preserve">续建项目 </t>
  </si>
  <si>
    <t>方洞至公坑口公路建设</t>
  </si>
  <si>
    <t>必背镇政府</t>
  </si>
  <si>
    <t>约10公里。</t>
  </si>
  <si>
    <r>
      <rPr>
        <sz val="10"/>
        <color theme="1"/>
        <rFont val="宋体"/>
        <charset val="134"/>
      </rPr>
      <t>已完成总工程进度的</t>
    </r>
    <r>
      <rPr>
        <sz val="10"/>
        <color theme="1"/>
        <rFont val="仿宋_GB2312"/>
        <charset val="134"/>
      </rPr>
      <t>60%</t>
    </r>
  </si>
  <si>
    <r>
      <rPr>
        <sz val="10"/>
        <color theme="1"/>
        <rFont val="仿宋_GB2312"/>
        <charset val="134"/>
      </rPr>
      <t xml:space="preserve">            1</t>
    </r>
    <r>
      <rPr>
        <sz val="10"/>
        <color theme="1"/>
        <rFont val="宋体"/>
        <charset val="134"/>
      </rPr>
      <t xml:space="preserve">.迁坟工作未完成；           </t>
    </r>
  </si>
  <si>
    <t>1、，协调必背镇政府解决完成迁坟问题。2、计划2019年12月完成工程量的100%。</t>
  </si>
  <si>
    <t>国道G323线乳源上围至沙坪段改建工程</t>
  </si>
  <si>
    <t>韶关市公路局</t>
  </si>
  <si>
    <t>起点桩号K426+000，经大排山、白竹坑、半星村、长岗岭、鸭麻湖、跨越大潭河，终于鸭麻湖大桥，终点桩号K445+700，全长19.7公里，含两座中桥、四座大桥。采用二级公路技术标准，设计速度为40公里/小时，路基宽为10米，水泥混凝土路面。</t>
  </si>
  <si>
    <t>已完成约10公里路线的施工便道、约6公里的清表土工作，完成项目部驻地建设。目前正在进行鸭麻湖大桥的8#、9#墩桩基础施工。</t>
  </si>
  <si>
    <t>公路局     自然资源局   林业局   东坪镇    洛阳镇</t>
  </si>
  <si>
    <t>潜江-韶关输气管道工程乳源段</t>
  </si>
  <si>
    <t>中国石化新疆煤制天然气外输管道公司湖广分公司</t>
  </si>
  <si>
    <t>潜江-韶关输气管道工程乳源段总长度16公里，包括7个隧道，12公里线路。</t>
  </si>
  <si>
    <t>线路工程全面开始施工，7条隧道已全部开工掘进。</t>
  </si>
  <si>
    <t>1.桂头镇杨珍华阻工长达半年未解决。    2.大桥镇青苗补偿村民不同意赔付标准。</t>
  </si>
  <si>
    <t>桂头镇、大桥镇加快问题解决。</t>
  </si>
  <si>
    <t>发改局    交通管理局   自然资源局   林业局     公安局    大桥镇     桂头镇     必背镇</t>
  </si>
  <si>
    <t>民生 工程</t>
  </si>
  <si>
    <t>南水水库泄洪河道整治工程</t>
  </si>
  <si>
    <t>县城堤防排涝管理所</t>
  </si>
  <si>
    <t>建设规模：本次南水库行洪河道按50年一遇防洪标准设计。
建设内容：南水电厂尾水(桩号NS0+000.000)始，由下游往上游，至洋碰隧洞弃渣场(桩号NS6+761.47)终，全长约6.761km。主要包括清运、护岸和拦渣坝加固等内容，其中清运总长6.761km，护岸(左岸单侧)总长6.761km，现有拦渣坝均保留，1#拦渣坝不作处理，2#拦渣坝外包钢筋砼。</t>
  </si>
  <si>
    <t>工程全部完工</t>
  </si>
  <si>
    <t>周志军</t>
  </si>
  <si>
    <t xml:space="preserve">水务局    财政局   东坪镇   乳城镇 </t>
  </si>
  <si>
    <t>病险山塘除险加固工程</t>
  </si>
  <si>
    <t>县农田水利工程建设管理中心</t>
  </si>
  <si>
    <t xml:space="preserve">
建设内容：桂头镇、一六镇、大布镇、乳城镇、洛阳镇和大桥镇100座山塘水库除险加固。</t>
  </si>
  <si>
    <t>建设内容为完成127宗病险山塘的除险加固，已全部完成</t>
  </si>
  <si>
    <t>2018年安排的债券资金4000万元，已用2400万元，剩余1600万元已回抽，完成项目所需资金为5500万元，缺口2800万元。</t>
  </si>
  <si>
    <t xml:space="preserve">
落实缺口资金</t>
  </si>
  <si>
    <t xml:space="preserve">水务局   财政局   相关镇   </t>
  </si>
  <si>
    <t>农村人居环境综合整治试点示范村建设项目</t>
  </si>
  <si>
    <t>县委农村工作办公室</t>
  </si>
  <si>
    <t>在全县85个试点示范村实施三清三拆，建设污水收集处理系统、村道路硬底化、村庄文化活动场所、村庄绿化亮化等环境整治提升工程。</t>
  </si>
  <si>
    <t>项目涉及全县9个镇49个行政村，惠及群众5034户22091人，目前有30个村已全面完工，剩余的村正在收尾阶段。</t>
  </si>
  <si>
    <t>1、征地困难及施工难度大。
污水处理终端用地问题存在争议导致施工进度缓慢</t>
  </si>
  <si>
    <t>1.抓好资金筹措，按期完成85个农村人居环境综合整治试点示范村建设。
2.加强督查，按各镇上报的完工时间，压实任务落实。    3.针对已竣工的村进行第三方工程复核，
加快工程剩余扫尾工作，争取在11月底全面竣工。</t>
  </si>
  <si>
    <t>张 军</t>
  </si>
  <si>
    <t xml:space="preserve">农业农村局      住建管理局自然资源局  林业局        相关镇  </t>
  </si>
  <si>
    <t>2017年度高标准基本农田建设项目</t>
  </si>
  <si>
    <t>县土地整治管理中心</t>
  </si>
  <si>
    <t>项目分布在乳源瑶族自治县大桥镇和乳城镇，总规模2102.577万平方米。</t>
  </si>
  <si>
    <t>已完成县级初验，现编制项目竣工验收资料，准备申报市级验收。</t>
  </si>
  <si>
    <t>自然资源局 乳城镇      大桥镇</t>
  </si>
  <si>
    <t>2018年大桥镇红星村垦造水田项目</t>
  </si>
  <si>
    <t>项目位于乳源瑶族自治县大桥镇红星村，建设规模21.484万平方米，预计新增水田21.143万平方米。</t>
  </si>
  <si>
    <r>
      <rPr>
        <sz val="10"/>
        <color theme="1"/>
        <rFont val="宋体"/>
        <charset val="134"/>
      </rPr>
      <t>完成项目总工程量</t>
    </r>
    <r>
      <rPr>
        <sz val="10.5"/>
        <color theme="1"/>
        <rFont val="宋体"/>
        <charset val="134"/>
      </rPr>
      <t>10</t>
    </r>
    <r>
      <rPr>
        <sz val="10.5"/>
        <color theme="1"/>
        <rFont val="仿宋_GB2312"/>
        <charset val="134"/>
      </rPr>
      <t>0</t>
    </r>
    <r>
      <rPr>
        <sz val="10.5"/>
        <color theme="1"/>
        <rFont val="宋体"/>
        <charset val="134"/>
      </rPr>
      <t>%。</t>
    </r>
  </si>
  <si>
    <t>自然资源局  大桥镇</t>
  </si>
  <si>
    <t>合计（41个）</t>
  </si>
  <si>
    <t>已动工39个 未动工 2个</t>
  </si>
  <si>
    <t>2019年乳源瑶族自治县重点建设项目责任分工表（预备项目）</t>
  </si>
  <si>
    <t xml:space="preserve">                                                                                        单位：万元</t>
  </si>
  <si>
    <t>总投资</t>
  </si>
  <si>
    <t>1-9月进展情况</t>
  </si>
  <si>
    <t>责任
单位</t>
  </si>
  <si>
    <t>新签约项目</t>
  </si>
  <si>
    <t>韶关天蚕精一异型线材项目</t>
  </si>
  <si>
    <t>韶关天蚕精一异型线材有限公司</t>
  </si>
  <si>
    <t>项目计划投资1亿元人民币.韶关天蚕精一异型线材有限公司，精密异型线材加工生产项目，规划占地面积23.8亩，计划建设主厂房2栋，综合楼1栋，总面积超过1万平方米，预计年产精密不锈钢异型线材2400吨，集科研、生产、检测、销售、物流于一体，调整市场覆盖整个珠三角洲及至全国，项目建成后，有望打造成全国重要的不锈钢精密异型线材生产基地。</t>
  </si>
  <si>
    <t>待定</t>
  </si>
  <si>
    <t>目前已经完成土地平镇，主体正部分已经完成基础开挖正在浇灌，部分钢结构正在安装。</t>
  </si>
  <si>
    <t>加快项目推进。</t>
  </si>
  <si>
    <t>已开工</t>
  </si>
  <si>
    <t>开发区           自然资源局      工信局   乳城镇</t>
  </si>
  <si>
    <t>韶关鑫富晶电子项目</t>
  </si>
  <si>
    <t>韶关鑫富晶电子有限公司</t>
  </si>
  <si>
    <t>项目计划投资壹亿伍仟万元。</t>
  </si>
  <si>
    <t>开发区      自然资源局      工信局   乳城镇</t>
  </si>
  <si>
    <t xml:space="preserve"> 绿色 工业</t>
  </si>
  <si>
    <t>深圳市中燃燃气发电供热项目</t>
  </si>
  <si>
    <t>深圳市中燃燃气有限公司</t>
  </si>
  <si>
    <t>该项目总投资为3亿元人民币，分两期建设，第一期投资额为1亿元人民币，完成期限为2019年12月30日止；第二期投资额为2亿元人民币，完成期限为2020年12月30日止。</t>
  </si>
  <si>
    <t>开发区    自然资源局      工信局   乳城镇</t>
  </si>
  <si>
    <t>友帮新能源发电供热项目</t>
  </si>
  <si>
    <t>友帮新能源有限公司</t>
  </si>
  <si>
    <t>天然气发电机组、燃气锅炉、余热锅炉、溴化锂制冷机组、液化天然气（LNG）储气罐、蒸汽管道、燃气管道及冷水管道、生物质热电厂、输配电网等。</t>
  </si>
  <si>
    <t>文化旅游</t>
  </si>
  <si>
    <t>洛阳茶旅小镇建设项目</t>
  </si>
  <si>
    <t>洛阳镇人民政府</t>
  </si>
  <si>
    <t>一环一带一心一园两轴十片区：一环是环镇景观风情大道，一带是五彩茶溪景观带，一心是茶小镇综合服务中心，一园是茶文化主题公园，两轴是茶产业功能服务轴、茶休闲旅游服务轴，十片区是茶文化商贸风情区、茶乡健康养生社区、茶村民俗文化体验区、茶林野奢度假区、茶叶种植培育区、茶叶生态种植示范区、茶产品精深加工孵化区、田园分光观赏区、中草药种植示范区、生态涵养保育区。
“公配套先行 +提升产业集聚”的原则，近期拟建设内容主要为：茶文化题公园、五彩茶溪景观带建设、新建环镇路、镇区环境整体提升改造等。</t>
  </si>
  <si>
    <t xml:space="preserve">林昌卫 李明华
</t>
  </si>
  <si>
    <t>发改局
文广旅体局       自然资源局  林业局</t>
  </si>
  <si>
    <t>预备项目</t>
  </si>
  <si>
    <t>云门阳光湖生态养生旅游度假村项目一期</t>
  </si>
  <si>
    <t>山城水都旅游度假村有限公司</t>
  </si>
  <si>
    <t>滨湖阳光酒店（包含温泉、餐饮、娱乐中心、会议中心）、户外运动场及环湖木栈道的绿化及基础配套设施，占地约4020亩。</t>
  </si>
  <si>
    <t>2017-2020</t>
  </si>
  <si>
    <t xml:space="preserve">魏卢捷        </t>
  </si>
  <si>
    <t>文广旅体局     自然资源局  林业局 
 交通局   一六镇</t>
  </si>
  <si>
    <t>世界过山瑶漫生活小镇</t>
  </si>
  <si>
    <t>大瑶山旅游景区开发有限公司</t>
  </si>
  <si>
    <t>1、漫生活小镇：利用老镇区建筑打造住宿、商业及休闲特色小镇，建筑面积约为1万5千平方米；
2、高级特色帐篷酒店：漫生活小镇周边半山处搭建50顶特色帐篷；
3、利用天然溪水打造500平方米的天然泳池；
4、利用原有山路打造户外越野线路，长度约5公里。</t>
  </si>
  <si>
    <t>文广旅体局     自然资源局  林业局     游溪镇</t>
  </si>
  <si>
    <t>一六镇生态农业观光旅游项目</t>
  </si>
  <si>
    <t>广东香草牧园生态农业发展有限公司</t>
  </si>
  <si>
    <t>建设280栋符合国家标准的环保防火复合材料轻钢结构房子，挂机轻钢结构的房子，共计20000平方米，1座旅游接待中心300平方米，2个旅游厕所150平方米，1个1000多平方米餐饮中心。</t>
  </si>
  <si>
    <t>乳桂线旅游景观大道（乳源大道）建设</t>
  </si>
  <si>
    <t>完成立项、环评、水保、稳评、用地报批、详规和初设、用地规划许可、工程规划许可、施工图审查、招标投标、施工许可</t>
  </si>
  <si>
    <t xml:space="preserve"> 前期工作准备</t>
  </si>
  <si>
    <r>
      <rPr>
        <sz val="10"/>
        <rFont val="宋体"/>
        <charset val="134"/>
      </rPr>
      <t xml:space="preserve">1.征地。       </t>
    </r>
    <r>
      <rPr>
        <sz val="10"/>
        <color indexed="8"/>
        <rFont val="仿宋_GB2312"/>
        <charset val="134"/>
      </rPr>
      <t>2</t>
    </r>
    <r>
      <rPr>
        <sz val="10"/>
        <color rgb="FF000000"/>
        <rFont val="宋体"/>
        <charset val="134"/>
      </rPr>
      <t>.用地报批</t>
    </r>
  </si>
  <si>
    <t>需要协调县国土局</t>
  </si>
  <si>
    <t>交通局    自然资源局   公路局   桂头镇 
 一六镇  游溪镇
  乳城镇</t>
  </si>
  <si>
    <t>计划新建</t>
  </si>
  <si>
    <t>油田至游溪公路改建工程</t>
  </si>
  <si>
    <t>10公里路面、涵洞工程。</t>
  </si>
  <si>
    <t>1、征地</t>
  </si>
  <si>
    <t>需要协调县国土局、乳城镇、一六镇</t>
  </si>
  <si>
    <t>正在协调处理</t>
  </si>
  <si>
    <t xml:space="preserve">交通局
自然资源局  林业局      相关镇 </t>
  </si>
  <si>
    <t>储备项目</t>
  </si>
  <si>
    <t>南水河流域截污系统完善工程</t>
  </si>
  <si>
    <t>1、完善侯公渡截污管网；
2、建设一体化污水处理设备若干；
3、完善县城截污管网，全面实现雨污分流；
4、建设一体化泵站若干。</t>
  </si>
  <si>
    <t>水务局        自然资源局   林业局   相关镇</t>
  </si>
  <si>
    <t>侯公渡幼儿园、小学、中学改扩建</t>
  </si>
  <si>
    <t>1.中学小学合并，面积约73亩为小学。                   2.另选地块择址新建中学，面积约104亩。</t>
  </si>
  <si>
    <t>教育局   自然资源局   发改局   住建局   乳城镇</t>
  </si>
  <si>
    <t>双口灌区改造工程</t>
  </si>
  <si>
    <t>建设规模：双口灌区改造工程设计标准根据GB50201-94（6-1）查得本工程为Ⅳ等。
灌建设内容：区改造渠道30.14km，（其中新建三面光渠道10.1km，渠道清淤20.04km），新建压力管道3.0km。新建分水闸10座，新建排洪闸5座；新建人行便桥30座，机耕交通桥3座；灌区改造后灌溉面积由8340亩恢复到15014亩。</t>
  </si>
  <si>
    <t>前期工作准备。</t>
  </si>
  <si>
    <t>1.未列入省市县财政项目库；            2.资金筹措困难；</t>
  </si>
  <si>
    <t>1.尽快完成前期可研立项及初步设计审查批复后入项目库；   2.积极联系上级主管部门向省级财政申请资金支持；</t>
  </si>
  <si>
    <t xml:space="preserve">水务局       财政局    相关镇   </t>
  </si>
  <si>
    <t>县城区供水设施提升改造工程</t>
  </si>
  <si>
    <t>县银源水电有限责任公司</t>
  </si>
  <si>
    <t>1、改造、新建供水管道总长约52km；
2、更换老旧水表约2万套；
3、GIS管网监测系统升级；
4、管网测绘基站建设；
5、制水厂絮凝池网格、沉淀池斜管、滤池滤砂更换；
6、启动水厂自动化提升改造工程。</t>
  </si>
  <si>
    <t>项目预计在2019年下半年动工，改造、新建供水管道30KM，更换老旧水表1万套。</t>
  </si>
  <si>
    <t>银源公司     自然资源局   市生态环境局乳源分局    乳城镇</t>
  </si>
  <si>
    <t>武江乳源段治理工程</t>
  </si>
  <si>
    <t>建设规模：根据《防洪标准》(GB50201-2014)、《堤防工程设计规范》(GB50286-2013)，以及根据工程防护对象的重要性，确定本次武江乳源段治理工程防洪标准取20年一遇。相应堤防工程及其它主要建筑物的级别为4级。
建设内容：治理河段长度15.70km，清淤疏浚15.7km，堤防长度为7.48km（其中新建堤防6.72km，加固堤防0.76km），护岸长度为5.40km。穿堤建筑物：新建2座水闸、9座涵洞。</t>
  </si>
  <si>
    <t>1.尽快完成初步设计审查批复后入项目库；  2.积极联系上级主管部门向省级财政申请资金支持；</t>
  </si>
  <si>
    <t xml:space="preserve">水务局      自然资源局  相关镇   </t>
  </si>
  <si>
    <t>合计（15个）</t>
  </si>
  <si>
    <t>动工1个</t>
  </si>
  <si>
    <t>2019年乳源瑶族自治县重点建设项目计划安排表（征求意见稿）</t>
  </si>
  <si>
    <t>填报单位：乳源瑶族自治县发展和改革局（盖章）                                                               单位：万元</t>
  </si>
  <si>
    <t>2019年需建设用地（亩）</t>
  </si>
  <si>
    <t>2019年需占用林地（亩）</t>
  </si>
  <si>
    <t>需协助办理的审批手续</t>
  </si>
  <si>
    <t>2019年度建设目标</t>
  </si>
  <si>
    <t>2019年度征拆目标</t>
  </si>
  <si>
    <t>责任  单位</t>
  </si>
  <si>
    <t>乳源东阳光优艾希杰精箔有限公司</t>
  </si>
  <si>
    <t xml:space="preserve"> 无</t>
  </si>
  <si>
    <t>项目在2019年1月动工建设，到2019年底完成主体工程100%,设备安装20%。</t>
  </si>
  <si>
    <t>经促局  国土局   住建局  环保局 开发区  乳城镇</t>
  </si>
  <si>
    <t>拟申报2019年韶关市重点项目</t>
  </si>
  <si>
    <t>乳源瑶族自治县东阳光化成箔有限公司</t>
  </si>
  <si>
    <t>.本项目在东阳光化成箔公司原有车间内，将原17条铬酸体系腐蚀生产线及其辅助设施拆除，安装20条低压化成生产线。在腐蚀五车间内安装5条硫酸体系高速腐蚀生产线并改造环保设施等公用工程的以满足相应的配套设施。项目完成后，具备年产化成箔700万平方米的生产能力，年产腐蚀箔720万年产能。</t>
  </si>
  <si>
    <t>项目在2019年1月动工建设，到2019年6月完成主体工程100%，年底完成设备安装的50%。</t>
  </si>
  <si>
    <t xml:space="preserve">经促局       环保局 开发区  </t>
  </si>
  <si>
    <t>年度目标：完成土地招拍挂，项目动工，启动项目一期建设，完成2019年计划投资额</t>
  </si>
  <si>
    <t>开发区 经促局国土局 乳城镇</t>
  </si>
  <si>
    <t>项目计划总投资30,000万元人民币左右。
其中，一期项目计划投资10,000 万元人民币左右。建设内容与规模：投资建设生产车间和销售中心。项目主要生产手机卡座配件、LED透镜、电子连接器。竣工投产后年产值20,000 万元人民币左右，净利润2,400万元人民币左右，税收1,600 万元人民币左右。
二期项目计划投资20,000万元人民币左右，建设内容与规模：投资建设生产车间。项目主要生产电子连接器、高压连接器、高频连接器。竣工投产后年产值8亿元，净利润1亿元以上，税收0.5亿元以上。</t>
  </si>
  <si>
    <t xml:space="preserve">
第一季度：完成项目2019年计划15%投资额
第二季度：完成项目2019年计划30%投资额
第三季度：完成项目2019年计划65%投资额
第四季度：完成项目2019年计划100%投资额，安装调试装备，试生产。</t>
  </si>
  <si>
    <t>经促局开发区国土局 乳城镇</t>
  </si>
  <si>
    <t>1.完成专家楼二期。2.扩大生产线。</t>
  </si>
  <si>
    <t>经促局     住建局 安监局   市场监管局      一六镇</t>
  </si>
  <si>
    <t xml:space="preserve">乳源瑶族自治县粤水电能源有限公司 </t>
  </si>
  <si>
    <t>林地审批</t>
  </si>
  <si>
    <t>建设用地规划许可证、建设工程规划许可证等</t>
  </si>
  <si>
    <t xml:space="preserve">
林昌卫</t>
  </si>
  <si>
    <t>发改局   国土局   供电局林业局  大布镇</t>
  </si>
  <si>
    <t>用地报批</t>
  </si>
  <si>
    <t>完成加工厂厂房建设。</t>
  </si>
  <si>
    <t>开发区经促局国土局林业局 乳城镇</t>
  </si>
  <si>
    <t>国土证</t>
  </si>
  <si>
    <t>项目于2018年年底完成设计和地质勘查，完成初步的基础设施建设，2019年完成主体建设60%以上。</t>
  </si>
  <si>
    <t>征地或者租地1000亩</t>
  </si>
  <si>
    <t>旅游局  发改局   国土局  林业局  交通局   大桥镇</t>
  </si>
  <si>
    <t>乳源县云门山旅游景区开发有限公司</t>
  </si>
  <si>
    <t>已完成</t>
  </si>
  <si>
    <t>项目在2014年3月动工建设，到2019年底完成主体工程70%以上。</t>
  </si>
  <si>
    <t>旅游局  发改局   国土局  林业局  交通局环保局   乳城镇</t>
  </si>
  <si>
    <t>拟申报2019年广东省重点项目</t>
  </si>
  <si>
    <t>县农业局</t>
  </si>
  <si>
    <t>建成部分基地投产。</t>
  </si>
  <si>
    <t>农业局   明源公司     国土局   环保局   一六镇</t>
  </si>
  <si>
    <t>涉及搬迁</t>
  </si>
  <si>
    <t>环评</t>
  </si>
  <si>
    <t>2019年完成基础设施及厂房建设。</t>
  </si>
  <si>
    <t>畜牧局           环保局国土局林业局   一六镇</t>
  </si>
  <si>
    <t>乳源县农旅小镇</t>
  </si>
  <si>
    <t>完成建筑面积60%。</t>
  </si>
  <si>
    <t>发改局   农业局   经促局   乳城镇</t>
  </si>
  <si>
    <t>2018年底基本完成安置房二期建设工程。</t>
  </si>
  <si>
    <t xml:space="preserve"> 14栋全部封顶。</t>
  </si>
  <si>
    <t xml:space="preserve">金源公司    住建局      扶贫办 乳城镇  </t>
  </si>
  <si>
    <t>乳源瑶族自治县人民医院新建工程</t>
  </si>
  <si>
    <t>2019年底完成主体封顶</t>
  </si>
  <si>
    <t>卫计局 发改局  国土局 住建局 乳城镇</t>
  </si>
  <si>
    <t>乳源瑶族自治县运动中心建设项目</t>
  </si>
  <si>
    <t>2019年6月1日前完工</t>
  </si>
  <si>
    <t>教育局 住建局  乳城镇</t>
  </si>
  <si>
    <t>乳源瑶族自治县妇幼保健计划生育服务中心升级建设项目</t>
  </si>
  <si>
    <t>2019年底完成主体结构工程</t>
  </si>
  <si>
    <t>卫计局 发改局 财政局 国土局 住建局 乳城镇</t>
  </si>
  <si>
    <t>乳源瑶族自治县残疾人康复中心建设项目</t>
  </si>
  <si>
    <t>乳源瑶族自治县残疾人联合会</t>
  </si>
  <si>
    <t>项目在2017年12月动工建设，到2019年底完成竣工验收。</t>
  </si>
  <si>
    <t>残联 发改局 财政局 国土局 住建局 乳城镇</t>
  </si>
  <si>
    <t>乳源瑶族自治县中医院升级建设项目</t>
  </si>
  <si>
    <t>项目在2018年6月动工建设，到2019年底主体完成，预计完成总项目的75%。</t>
  </si>
  <si>
    <t>乳源瑶族自治县乳城镇东北片区、桂头镇村村通自来水工程</t>
  </si>
  <si>
    <t>乳源瑶族自治县银源水电有限责任公司</t>
  </si>
  <si>
    <t>项目在2018年3月动工建设，到2019年4月完工。</t>
  </si>
  <si>
    <t>水务局 银源公司    乳城镇桂头镇</t>
  </si>
  <si>
    <t>乳源瑶族自治县桂头镇乳桂路旁“三旧”改造项目</t>
  </si>
  <si>
    <t>乳源瑶族自治县金源资产经营有限公司</t>
  </si>
  <si>
    <t>1.建筑工程规划许可证，     2.施工许可证.</t>
  </si>
  <si>
    <t>项目在2018年10月动工建设，到2019年底完成主体工程50%以上。</t>
  </si>
  <si>
    <t>无</t>
  </si>
  <si>
    <t xml:space="preserve">金源公司    住建局      扶贫办国土局 桂头镇  </t>
  </si>
  <si>
    <t>建设地点：桂头镇塘头村建设规模：拟用地面积1129.41亩，正常蓄水位68M，总库容1537.5m³，装机容量20MW。</t>
  </si>
  <si>
    <t>项目在2018年9月动工建设。</t>
  </si>
  <si>
    <t>完成土地征收290亩。</t>
  </si>
  <si>
    <t xml:space="preserve">发改局  水务局  林业局  国土局     桂头镇 </t>
  </si>
  <si>
    <t>项目2018年底开工，2019年计划完成全场土方及场区排水工程、航站区基础工程、飞行区道面工程。</t>
  </si>
  <si>
    <t>6.3534万平方米</t>
  </si>
  <si>
    <t>发改局    国土局   林业局  农业局   桂头镇  必背镇</t>
  </si>
  <si>
    <t>韶关市乳源瑶族自治县南水水库供水工程（原水管道部分）</t>
  </si>
  <si>
    <t>2048.28（永久用地4.79亩；临时用地2043.49亩）</t>
  </si>
  <si>
    <t>建设工程输水干线，总长约37.95km，2019年年底达到通水试运行条件</t>
  </si>
  <si>
    <t xml:space="preserve">完成全部征拆和专业设施迁改工作 </t>
  </si>
  <si>
    <t xml:space="preserve">发改局  水务局  林业局  国土局   乳城镇  东坪镇 </t>
  </si>
  <si>
    <t>乳源县Y939线红云至大坪旅游公路改建工程</t>
  </si>
  <si>
    <t>乳源县地方公路管理站</t>
  </si>
  <si>
    <t>项目在2017年动工建设，到2019年完成主体工程100%。</t>
  </si>
  <si>
    <t>交通局   国土局林业局     大桥镇</t>
  </si>
  <si>
    <t>乳源县云门寺至云门山度假区旅游公路</t>
  </si>
  <si>
    <t>交通局   国土局林业局  旅游局   乳城镇</t>
  </si>
  <si>
    <t>乳源县公坑尾至大村公路新建工程</t>
  </si>
  <si>
    <t>项目在2017年动工建设，到2019年完成主体工程100%</t>
  </si>
  <si>
    <t>交通局  国土局林业局      必背镇</t>
  </si>
  <si>
    <t>乳源县北环市政道路改建工程</t>
  </si>
  <si>
    <t>交通局  国土局住建局            乳城镇</t>
  </si>
  <si>
    <t>乳源县游公坑至老游溪公路改建工程（二期）</t>
  </si>
  <si>
    <t>项目在2018年动工建设，到2020年完成主体工程100%。</t>
  </si>
  <si>
    <t>完成征地拆迁工作</t>
  </si>
  <si>
    <t>交通局  国土局林业局      必背镇游溪镇</t>
  </si>
  <si>
    <t>乳源县S258线鸭麻湖至大布镇公路改建工程</t>
  </si>
  <si>
    <t>交通局  国土局林业局      大布镇</t>
  </si>
  <si>
    <t>乳源县大桥至银山温泉旅游公路改建工程</t>
  </si>
  <si>
    <t>交通局  国土局林业局      大桥镇</t>
  </si>
  <si>
    <t>乳源县云门山至东阳光旅游公路新建工程</t>
  </si>
  <si>
    <t>项目在2018年动工建设，到2019年完成主体工程100%。</t>
  </si>
  <si>
    <t>交通局  国土局林业局      乳城镇</t>
  </si>
  <si>
    <t>2019年完成大桥建设进度80%。</t>
  </si>
  <si>
    <t>交通局  住建局      乳城镇</t>
  </si>
  <si>
    <t>2018——2019</t>
  </si>
  <si>
    <t>项目在2018年11月动工建设，到2019年底完成主体工程95%以上。</t>
  </si>
  <si>
    <t>大村至公坑尾公路建设</t>
  </si>
  <si>
    <t>县交通局</t>
  </si>
  <si>
    <t>约15公里。</t>
  </si>
  <si>
    <t>项目在2017年动工建设，到2019年完成主体工程的100%。</t>
  </si>
  <si>
    <t>乳源瑶族自治县南水水库泄洪河道整治工程</t>
  </si>
  <si>
    <t>乳源瑶族自治县县城堤防排涝管理所</t>
  </si>
  <si>
    <t>建设规模：本次南水库行洪河道按50年一遇防洪标准设计。同时考虑到本区域没有防护对象两岸均为山谷，工程等级按《尾矿库安全技术规程》（AQ2006-2005）确定河道内弃渣防护级别。本区域初步估算弃渣量大于100万m³小于1000万m³,确定工程等级为Ⅳ等，主要建筑物级别为4级。
建设内容：南水电厂尾水(桩号NS0+000.000)始，由下游往上游，至洋碰隧洞弃渣场(桩号NS6+761.47)终，全长约6.761km。主要包括清运、护岸和拦渣坝加固等内容，其中清运总长6.761km，护岸(左岸单侧)总长6.761km，现有拦渣坝均保留，1#拦渣坝不作处理，2#拦渣坝外包钢筋砼。</t>
  </si>
  <si>
    <t>征地协调</t>
  </si>
  <si>
    <t>项目在2018年11月动工建设，到2019年6月底完成主体工程100%。</t>
  </si>
  <si>
    <t xml:space="preserve">水务局  财政局  东坪镇  乳城镇 </t>
  </si>
  <si>
    <t>乳源瑶族自治县病险山塘除险加固工程</t>
  </si>
  <si>
    <t>乳源瑶族自治县农田水利工程建设管理中心</t>
  </si>
  <si>
    <t>建设规模：本工程除险加固设计标准依据主要为：《防洪标准》（GB50201-2014）。山塘工程水工建筑物的防洪标准， 应根据其级别和坝型， 按《防洪标准》（GB50201-2014）规范中表 11.1.4 和表 11.3.1 确定。本次病险山塘库容基本小于 10万 m3，规模小于小（2）型，工程等别小于Ⅴ等，主要建筑物和次要建筑物级别为 5 级。
建设内容：桂头镇、一六镇、大布镇、乳城镇、洛阳镇和大桥镇100座山塘水库除险加固。</t>
  </si>
  <si>
    <t>协调</t>
  </si>
  <si>
    <t>项目在2018年11月动工建设，到2019年7月底完成主体工程100%。</t>
  </si>
  <si>
    <t xml:space="preserve">水务局  财政局  相关镇   </t>
  </si>
  <si>
    <t>乳源瑶族自治县农村人居环境综合整治试点示范村建设项目</t>
  </si>
  <si>
    <t>中共乳源瑶族自治县委农村工作办公室</t>
  </si>
  <si>
    <t>国土、林业、住建</t>
  </si>
  <si>
    <t>项目在2018年10月动工建设，到2019年底竣工。</t>
  </si>
  <si>
    <t xml:space="preserve">农业局      扶贫办住建局国土局林业局 相关镇  </t>
  </si>
  <si>
    <t>乳源瑶族自治县2017年度高标准基本农田建设项目</t>
  </si>
  <si>
    <t>乳源瑶族自治县土地整治管理中心</t>
  </si>
  <si>
    <t>项目在2018年7月动工建设，到2019年3月底完成主体工程。</t>
  </si>
  <si>
    <t>国土局乳城镇 大桥镇</t>
  </si>
  <si>
    <t>2018年度乳源瑶族自治县大桥镇红星村垦造水田项目</t>
  </si>
  <si>
    <t>项目在2018年10月动工建设，到2019年初完成验收。</t>
  </si>
  <si>
    <t>国土局 大桥镇</t>
  </si>
  <si>
    <t>合计（39个）</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</si>
</sst>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2"/>
      <name val="宋体"/>
      <charset val="134"/>
    </font>
    <font>
      <sz val="22"/>
      <name val="方正小标宋简体"/>
      <charset val="134"/>
    </font>
    <font>
      <b/>
      <sz val="12"/>
      <name val="宋体"/>
      <charset val="134"/>
    </font>
    <font>
      <b/>
      <sz val="11"/>
      <name val="宋体"/>
      <charset val="134"/>
    </font>
    <font>
      <sz val="10"/>
      <name val="宋体"/>
      <charset val="134"/>
    </font>
    <font>
      <sz val="10"/>
      <color indexed="8"/>
      <name val="宋体"/>
      <charset val="134"/>
    </font>
    <font>
      <sz val="10"/>
      <name val="仿宋_GB2312"/>
      <charset val="134"/>
    </font>
    <font>
      <sz val="10"/>
      <color theme="1"/>
      <name val="宋体"/>
      <charset val="134"/>
    </font>
    <font>
      <b/>
      <sz val="10"/>
      <name val="宋体"/>
      <charset val="134"/>
    </font>
    <font>
      <sz val="22"/>
      <name val="宋体"/>
      <charset val="134"/>
    </font>
    <font>
      <b/>
      <sz val="11"/>
      <color theme="1"/>
      <name val="宋体"/>
      <charset val="134"/>
    </font>
    <font>
      <sz val="10"/>
      <color theme="1"/>
      <name val="仿宋_GB2312"/>
      <charset val="134"/>
    </font>
    <font>
      <sz val="12"/>
      <color rgb="FFFF0000"/>
      <name val="宋体"/>
      <charset val="134"/>
    </font>
    <font>
      <sz val="11"/>
      <color indexed="8"/>
      <name val="Tahoma"/>
      <charset val="134"/>
    </font>
    <font>
      <b/>
      <sz val="11"/>
      <color indexed="42"/>
      <name val="Tahoma"/>
      <charset val="134"/>
    </font>
    <font>
      <b/>
      <sz val="13"/>
      <color indexed="62"/>
      <name val="Tahoma"/>
      <charset val="134"/>
    </font>
    <font>
      <sz val="11"/>
      <color indexed="10"/>
      <name val="Tahoma"/>
      <charset val="134"/>
    </font>
    <font>
      <i/>
      <sz val="11"/>
      <color indexed="23"/>
      <name val="Tahoma"/>
      <charset val="134"/>
    </font>
    <font>
      <b/>
      <sz val="11"/>
      <color indexed="62"/>
      <name val="Tahoma"/>
      <charset val="134"/>
    </font>
    <font>
      <u/>
      <sz val="11"/>
      <color indexed="20"/>
      <name val="宋体"/>
      <charset val="134"/>
    </font>
    <font>
      <sz val="11"/>
      <color indexed="16"/>
      <name val="Tahoma"/>
      <charset val="134"/>
    </font>
    <font>
      <sz val="11"/>
      <color theme="1"/>
      <name val="宋体"/>
      <charset val="134"/>
      <scheme val="minor"/>
    </font>
    <font>
      <sz val="11"/>
      <color indexed="42"/>
      <name val="Tahoma"/>
      <charset val="134"/>
    </font>
    <font>
      <b/>
      <sz val="11"/>
      <color indexed="63"/>
      <name val="Tahoma"/>
      <charset val="134"/>
    </font>
    <font>
      <b/>
      <sz val="15"/>
      <color indexed="62"/>
      <name val="Tahoma"/>
      <charset val="134"/>
    </font>
    <font>
      <b/>
      <sz val="11"/>
      <color indexed="8"/>
      <name val="Tahoma"/>
      <charset val="134"/>
    </font>
    <font>
      <b/>
      <sz val="18"/>
      <color indexed="62"/>
      <name val="宋体"/>
      <charset val="134"/>
    </font>
    <font>
      <u/>
      <sz val="11"/>
      <color indexed="12"/>
      <name val="宋体"/>
      <charset val="134"/>
    </font>
    <font>
      <sz val="11"/>
      <color indexed="19"/>
      <name val="Tahoma"/>
      <charset val="134"/>
    </font>
    <font>
      <sz val="11"/>
      <color indexed="62"/>
      <name val="Tahoma"/>
      <charset val="134"/>
    </font>
    <font>
      <sz val="11"/>
      <color indexed="17"/>
      <name val="Tahoma"/>
      <charset val="134"/>
    </font>
    <font>
      <sz val="11"/>
      <color indexed="53"/>
      <name val="Tahoma"/>
      <charset val="134"/>
    </font>
    <font>
      <sz val="9"/>
      <name val="宋体"/>
      <charset val="134"/>
    </font>
    <font>
      <b/>
      <sz val="11"/>
      <color indexed="53"/>
      <name val="Tahoma"/>
      <charset val="134"/>
    </font>
    <font>
      <sz val="10"/>
      <color indexed="8"/>
      <name val="仿宋_GB2312"/>
      <charset val="134"/>
    </font>
    <font>
      <sz val="10"/>
      <color rgb="FF000000"/>
      <name val="宋体"/>
      <charset val="134"/>
    </font>
    <font>
      <sz val="10.5"/>
      <color theme="1"/>
      <name val="宋体"/>
      <charset val="134"/>
    </font>
    <font>
      <sz val="10.5"/>
      <color theme="1"/>
      <name val="仿宋_GB2312"/>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indexed="54"/>
        <bgColor indexed="64"/>
      </patternFill>
    </fill>
    <fill>
      <patternFill patternType="solid">
        <fgColor indexed="25"/>
        <bgColor indexed="64"/>
      </patternFill>
    </fill>
    <fill>
      <patternFill patternType="solid">
        <fgColor indexed="26"/>
        <bgColor indexed="64"/>
      </patternFill>
    </fill>
    <fill>
      <patternFill patternType="solid">
        <fgColor indexed="29"/>
        <bgColor indexed="64"/>
      </patternFill>
    </fill>
    <fill>
      <patternFill patternType="solid">
        <fgColor indexed="23"/>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right/>
      <top style="thin">
        <color indexed="54"/>
      </top>
      <bottom style="double">
        <color indexed="5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3">
    <xf numFmtId="0" fontId="0" fillId="0" borderId="0"/>
    <xf numFmtId="42" fontId="0" fillId="0" borderId="0" applyFont="0" applyFill="0" applyBorder="0" applyAlignment="0" applyProtection="0"/>
    <xf numFmtId="0" fontId="13" fillId="13" borderId="0" applyNumberFormat="0" applyBorder="0" applyAlignment="0" applyProtection="0">
      <alignment vertical="center"/>
    </xf>
    <xf numFmtId="0" fontId="29" fillId="6" borderId="1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3"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xf numFmtId="0" fontId="22" fillId="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xf numFmtId="0" fontId="21" fillId="0" borderId="0">
      <alignment vertical="center"/>
    </xf>
    <xf numFmtId="0" fontId="19" fillId="0" borderId="0" applyNumberFormat="0" applyFill="0" applyBorder="0" applyAlignment="0" applyProtection="0">
      <alignment vertical="center"/>
    </xf>
    <xf numFmtId="0" fontId="0" fillId="13" borderId="12" applyNumberFormat="0" applyFont="0" applyAlignment="0" applyProtection="0">
      <alignment vertical="center"/>
    </xf>
    <xf numFmtId="0" fontId="22" fillId="1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11" applyNumberFormat="0" applyFill="0" applyAlignment="0" applyProtection="0">
      <alignment vertical="center"/>
    </xf>
    <xf numFmtId="0" fontId="15" fillId="0" borderId="9" applyNumberFormat="0" applyFill="0" applyAlignment="0" applyProtection="0">
      <alignment vertical="center"/>
    </xf>
    <xf numFmtId="0" fontId="22" fillId="5" borderId="0" applyNumberFormat="0" applyBorder="0" applyAlignment="0" applyProtection="0">
      <alignment vertical="center"/>
    </xf>
    <xf numFmtId="0" fontId="18" fillId="0" borderId="14" applyNumberFormat="0" applyFill="0" applyAlignment="0" applyProtection="0">
      <alignment vertical="center"/>
    </xf>
    <xf numFmtId="0" fontId="22" fillId="5" borderId="0" applyNumberFormat="0" applyBorder="0" applyAlignment="0" applyProtection="0">
      <alignment vertical="center"/>
    </xf>
    <xf numFmtId="0" fontId="23" fillId="3" borderId="10" applyNumberFormat="0" applyAlignment="0" applyProtection="0">
      <alignment vertical="center"/>
    </xf>
    <xf numFmtId="0" fontId="33" fillId="3" borderId="15" applyNumberFormat="0" applyAlignment="0" applyProtection="0">
      <alignment vertical="center"/>
    </xf>
    <xf numFmtId="0" fontId="14" fillId="7" borderId="8" applyNumberFormat="0" applyAlignment="0" applyProtection="0">
      <alignment vertical="center"/>
    </xf>
    <xf numFmtId="0" fontId="13" fillId="13" borderId="0" applyNumberFormat="0" applyBorder="0" applyAlignment="0" applyProtection="0">
      <alignment vertical="center"/>
    </xf>
    <xf numFmtId="0" fontId="22" fillId="12" borderId="0" applyNumberFormat="0" applyBorder="0" applyAlignment="0" applyProtection="0">
      <alignment vertical="center"/>
    </xf>
    <xf numFmtId="0" fontId="31" fillId="0" borderId="16" applyNumberFormat="0" applyFill="0" applyAlignment="0" applyProtection="0">
      <alignment vertical="center"/>
    </xf>
    <xf numFmtId="0" fontId="32" fillId="0" borderId="0">
      <alignment vertical="center"/>
    </xf>
    <xf numFmtId="0" fontId="25" fillId="0" borderId="13" applyNumberFormat="0" applyFill="0" applyAlignment="0" applyProtection="0">
      <alignment vertical="center"/>
    </xf>
    <xf numFmtId="0" fontId="30" fillId="8" borderId="0" applyNumberFormat="0" applyBorder="0" applyAlignment="0" applyProtection="0">
      <alignment vertical="center"/>
    </xf>
    <xf numFmtId="0" fontId="28" fillId="16" borderId="0" applyNumberFormat="0" applyBorder="0" applyAlignment="0" applyProtection="0">
      <alignment vertical="center"/>
    </xf>
    <xf numFmtId="0" fontId="13" fillId="18" borderId="0" applyNumberFormat="0" applyBorder="0" applyAlignment="0" applyProtection="0">
      <alignment vertical="center"/>
    </xf>
    <xf numFmtId="0" fontId="22" fillId="11" borderId="0" applyNumberFormat="0" applyBorder="0" applyAlignment="0" applyProtection="0">
      <alignment vertical="center"/>
    </xf>
    <xf numFmtId="0" fontId="13" fillId="18"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22" fillId="15" borderId="0" applyNumberFormat="0" applyBorder="0" applyAlignment="0" applyProtection="0">
      <alignment vertical="center"/>
    </xf>
    <xf numFmtId="0" fontId="22" fillId="11"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22" fillId="10" borderId="0" applyNumberFormat="0" applyBorder="0" applyAlignment="0" applyProtection="0">
      <alignment vertical="center"/>
    </xf>
    <xf numFmtId="0" fontId="13" fillId="4"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13" fillId="6" borderId="0" applyNumberFormat="0" applyBorder="0" applyAlignment="0" applyProtection="0">
      <alignment vertical="center"/>
    </xf>
    <xf numFmtId="0" fontId="22" fillId="6" borderId="0" applyNumberFormat="0" applyBorder="0" applyAlignment="0" applyProtection="0">
      <alignment vertical="center"/>
    </xf>
    <xf numFmtId="0" fontId="0" fillId="0" borderId="0">
      <alignment vertical="center"/>
    </xf>
    <xf numFmtId="0" fontId="21" fillId="0" borderId="0">
      <alignment vertical="center"/>
    </xf>
  </cellStyleXfs>
  <cellXfs count="86">
    <xf numFmtId="0" fontId="0" fillId="0" borderId="0" xfId="0"/>
    <xf numFmtId="0" fontId="1" fillId="0" borderId="0" xfId="0" applyFont="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5" fillId="2" borderId="1" xfId="0" applyFont="1" applyFill="1" applyBorder="1" applyAlignment="1">
      <alignment horizontal="center" vertical="center" wrapText="1"/>
    </xf>
    <xf numFmtId="0" fontId="6" fillId="0" borderId="1" xfId="52"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NumberFormat="1"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Fill="1" applyBorder="1" applyAlignment="1">
      <alignment horizontal="left" vertical="center" wrapText="1"/>
    </xf>
    <xf numFmtId="10" fontId="6" fillId="2" borderId="1" xfId="51"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0" borderId="3" xfId="0" applyFont="1" applyBorder="1" applyAlignment="1">
      <alignment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6" fillId="0" borderId="1" xfId="52" applyFont="1" applyBorder="1" applyAlignment="1">
      <alignment horizontal="left" vertical="center" wrapText="1"/>
    </xf>
    <xf numFmtId="0" fontId="7" fillId="2" borderId="1" xfId="0" applyFont="1" applyFill="1" applyBorder="1" applyAlignment="1">
      <alignment horizontal="center" vertical="center" wrapText="1"/>
    </xf>
    <xf numFmtId="0" fontId="6" fillId="3" borderId="1" xfId="12"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xf>
    <xf numFmtId="0" fontId="0" fillId="0" borderId="0" xfId="0" applyFont="1" applyAlignment="1">
      <alignment horizontal="center"/>
    </xf>
    <xf numFmtId="0" fontId="0" fillId="0" borderId="0" xfId="0" applyFont="1"/>
    <xf numFmtId="0" fontId="4" fillId="0" borderId="0" xfId="0" applyFont="1" applyAlignment="1">
      <alignment horizontal="center"/>
    </xf>
    <xf numFmtId="0" fontId="0" fillId="0" borderId="0" xfId="0" applyFont="1" applyAlignment="1">
      <alignment horizontal="left"/>
    </xf>
    <xf numFmtId="0" fontId="9"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10" fontId="4" fillId="2" borderId="1" xfId="51" applyNumberFormat="1" applyFont="1" applyFill="1" applyBorder="1" applyAlignment="1">
      <alignment horizontal="center" vertical="center" wrapText="1"/>
    </xf>
    <xf numFmtId="0" fontId="9" fillId="0" borderId="0" xfId="0" applyFont="1" applyAlignment="1">
      <alignment horizontal="left" vertical="center" wrapText="1"/>
    </xf>
    <xf numFmtId="176" fontId="4"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0" xfId="0" applyFill="1"/>
    <xf numFmtId="0" fontId="0" fillId="0" borderId="0" xfId="0" applyAlignment="1">
      <alignment horizontal="center" vertical="center"/>
    </xf>
    <xf numFmtId="0" fontId="2"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7" fillId="0" borderId="1" xfId="52"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0" fontId="7" fillId="0" borderId="1" xfId="51" applyNumberFormat="1"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52"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12" fillId="0" borderId="0" xfId="0" applyFont="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7" fillId="0" borderId="1" xfId="12" applyFont="1" applyFill="1" applyBorder="1" applyAlignment="1">
      <alignment horizontal="center" vertical="center" wrapText="1"/>
    </xf>
    <xf numFmtId="0" fontId="0" fillId="0" borderId="0" xfId="0" applyFill="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4 11"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65" xfId="51"/>
    <cellStyle name="常规 14" xfId="52"/>
  </cellStyles>
  <tableStyles count="0" defaultTableStyle="TableStyleMedium2" defaultPivotStyle="PivotStyleLight16"/>
  <colors>
    <mruColors>
      <color rgb="00FFFFFF"/>
      <color rgb="00CBFED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45"/>
  <sheetViews>
    <sheetView tabSelected="1" workbookViewId="0">
      <pane ySplit="3" topLeftCell="A4" activePane="bottomLeft" state="frozen"/>
      <selection/>
      <selection pane="bottomLeft" activeCell="U4" sqref="U4"/>
    </sheetView>
  </sheetViews>
  <sheetFormatPr defaultColWidth="9" defaultRowHeight="14.25"/>
  <cols>
    <col min="1" max="1" width="3" style="50" customWidth="1"/>
    <col min="2" max="2" width="2.75" style="35" customWidth="1"/>
    <col min="3" max="3" width="3.125" style="35" customWidth="1"/>
    <col min="4" max="4" width="7.375" style="51" customWidth="1"/>
    <col min="5" max="5" width="5.875" style="51" customWidth="1"/>
    <col min="6" max="6" width="16.375" style="51" customWidth="1"/>
    <col min="7" max="7" width="5.125" style="35" customWidth="1"/>
    <col min="8" max="8" width="6.5" style="35" customWidth="1"/>
    <col min="9" max="9" width="7.125" style="35" customWidth="1"/>
    <col min="10" max="10" width="6.875" style="35" customWidth="1"/>
    <col min="11" max="11" width="17.625" style="51" customWidth="1"/>
    <col min="12" max="12" width="12" style="51" customWidth="1"/>
    <col min="13" max="13" width="10.375" style="35" customWidth="1"/>
    <col min="14" max="14" width="6" style="52" customWidth="1"/>
    <col min="15" max="15" width="6.25" style="52" customWidth="1"/>
    <col min="16" max="16" width="6" style="35" customWidth="1"/>
    <col min="17" max="17" width="9.375" style="35" customWidth="1"/>
    <col min="18" max="18" width="4.125" style="53" customWidth="1"/>
    <col min="19" max="19" width="9" style="49"/>
  </cols>
  <sheetData>
    <row r="1" ht="27" customHeight="1" spans="1:18">
      <c r="A1" s="54" t="s">
        <v>0</v>
      </c>
      <c r="B1" s="55"/>
      <c r="C1" s="55"/>
      <c r="D1" s="56"/>
      <c r="E1" s="56"/>
      <c r="F1" s="56"/>
      <c r="G1" s="55"/>
      <c r="H1" s="55"/>
      <c r="I1" s="55"/>
      <c r="J1" s="55"/>
      <c r="K1" s="56"/>
      <c r="L1" s="56"/>
      <c r="M1" s="55"/>
      <c r="N1" s="55"/>
      <c r="O1" s="55"/>
      <c r="P1" s="55"/>
      <c r="Q1" s="55"/>
      <c r="R1" s="78"/>
    </row>
    <row r="2" ht="18" customHeight="1" spans="1:18">
      <c r="A2" s="57" t="s">
        <v>1</v>
      </c>
      <c r="B2" s="58"/>
      <c r="C2" s="58"/>
      <c r="D2" s="59"/>
      <c r="E2" s="59"/>
      <c r="F2" s="59"/>
      <c r="G2" s="58"/>
      <c r="H2" s="58"/>
      <c r="I2" s="58"/>
      <c r="J2" s="58"/>
      <c r="K2" s="59"/>
      <c r="L2" s="59"/>
      <c r="M2" s="58"/>
      <c r="N2" s="58"/>
      <c r="O2" s="58"/>
      <c r="P2" s="58"/>
      <c r="Q2" s="58"/>
      <c r="R2" s="79"/>
    </row>
    <row r="3" ht="73" customHeight="1" spans="1:18">
      <c r="A3" s="57" t="s">
        <v>2</v>
      </c>
      <c r="B3" s="58" t="s">
        <v>3</v>
      </c>
      <c r="C3" s="58" t="s">
        <v>4</v>
      </c>
      <c r="D3" s="58" t="s">
        <v>5</v>
      </c>
      <c r="E3" s="58" t="s">
        <v>6</v>
      </c>
      <c r="F3" s="58" t="s">
        <v>7</v>
      </c>
      <c r="G3" s="58" t="s">
        <v>8</v>
      </c>
      <c r="H3" s="58" t="s">
        <v>9</v>
      </c>
      <c r="I3" s="58" t="s">
        <v>10</v>
      </c>
      <c r="J3" s="58" t="s">
        <v>11</v>
      </c>
      <c r="K3" s="58" t="s">
        <v>12</v>
      </c>
      <c r="L3" s="58" t="s">
        <v>13</v>
      </c>
      <c r="M3" s="58" t="s">
        <v>14</v>
      </c>
      <c r="N3" s="58" t="s">
        <v>15</v>
      </c>
      <c r="O3" s="58" t="s">
        <v>16</v>
      </c>
      <c r="P3" s="58" t="s">
        <v>17</v>
      </c>
      <c r="Q3" s="58" t="s">
        <v>18</v>
      </c>
      <c r="R3" s="58" t="s">
        <v>19</v>
      </c>
    </row>
    <row r="4" ht="198" customHeight="1" spans="1:18">
      <c r="A4" s="60" t="s">
        <v>20</v>
      </c>
      <c r="B4" s="61">
        <v>1</v>
      </c>
      <c r="C4" s="61" t="s">
        <v>21</v>
      </c>
      <c r="D4" s="62" t="s">
        <v>22</v>
      </c>
      <c r="E4" s="62" t="s">
        <v>23</v>
      </c>
      <c r="F4" s="62" t="s">
        <v>24</v>
      </c>
      <c r="G4" s="61" t="s">
        <v>25</v>
      </c>
      <c r="H4" s="63">
        <v>25000</v>
      </c>
      <c r="I4" s="63">
        <v>17600</v>
      </c>
      <c r="J4" s="68">
        <f>I4/H4</f>
        <v>0.704</v>
      </c>
      <c r="K4" s="62" t="s">
        <v>26</v>
      </c>
      <c r="L4" s="61" t="s">
        <v>27</v>
      </c>
      <c r="M4" s="61" t="s">
        <v>28</v>
      </c>
      <c r="N4" s="61" t="s">
        <v>27</v>
      </c>
      <c r="O4" s="61" t="s">
        <v>29</v>
      </c>
      <c r="P4" s="61" t="s">
        <v>30</v>
      </c>
      <c r="Q4" s="61" t="s">
        <v>31</v>
      </c>
      <c r="R4" s="62" t="s">
        <v>32</v>
      </c>
    </row>
    <row r="5" ht="181" customHeight="1" spans="1:18">
      <c r="A5" s="60"/>
      <c r="B5" s="61">
        <v>2</v>
      </c>
      <c r="C5" s="61" t="s">
        <v>21</v>
      </c>
      <c r="D5" s="62" t="s">
        <v>33</v>
      </c>
      <c r="E5" s="62" t="s">
        <v>34</v>
      </c>
      <c r="F5" s="62" t="s">
        <v>35</v>
      </c>
      <c r="G5" s="61" t="s">
        <v>36</v>
      </c>
      <c r="H5" s="63">
        <v>18000</v>
      </c>
      <c r="I5" s="63">
        <v>16960</v>
      </c>
      <c r="J5" s="68">
        <f t="shared" ref="J5:J45" si="0">I5/H5</f>
        <v>0.942222222222222</v>
      </c>
      <c r="K5" s="62" t="s">
        <v>37</v>
      </c>
      <c r="L5" s="61" t="s">
        <v>27</v>
      </c>
      <c r="M5" s="61" t="s">
        <v>28</v>
      </c>
      <c r="N5" s="61" t="s">
        <v>27</v>
      </c>
      <c r="O5" s="61" t="s">
        <v>29</v>
      </c>
      <c r="P5" s="61" t="s">
        <v>38</v>
      </c>
      <c r="Q5" s="61" t="s">
        <v>39</v>
      </c>
      <c r="R5" s="62"/>
    </row>
    <row r="6" ht="153" customHeight="1" spans="1:18">
      <c r="A6" s="60" t="s">
        <v>20</v>
      </c>
      <c r="B6" s="61">
        <v>3</v>
      </c>
      <c r="C6" s="61" t="s">
        <v>21</v>
      </c>
      <c r="D6" s="62" t="s">
        <v>40</v>
      </c>
      <c r="E6" s="62" t="s">
        <v>41</v>
      </c>
      <c r="F6" s="62" t="s">
        <v>42</v>
      </c>
      <c r="G6" s="61" t="s">
        <v>36</v>
      </c>
      <c r="H6" s="61">
        <v>10000</v>
      </c>
      <c r="I6" s="61">
        <v>9620</v>
      </c>
      <c r="J6" s="68">
        <f t="shared" si="0"/>
        <v>0.962</v>
      </c>
      <c r="K6" s="62" t="s">
        <v>43</v>
      </c>
      <c r="L6" s="61" t="s">
        <v>27</v>
      </c>
      <c r="M6" s="61" t="s">
        <v>44</v>
      </c>
      <c r="N6" s="61" t="s">
        <v>27</v>
      </c>
      <c r="O6" s="61" t="s">
        <v>29</v>
      </c>
      <c r="P6" s="61" t="s">
        <v>38</v>
      </c>
      <c r="Q6" s="61" t="s">
        <v>45</v>
      </c>
      <c r="R6" s="62" t="s">
        <v>32</v>
      </c>
    </row>
    <row r="7" ht="277" customHeight="1" spans="1:18">
      <c r="A7" s="64"/>
      <c r="B7" s="61">
        <v>4</v>
      </c>
      <c r="C7" s="61" t="s">
        <v>46</v>
      </c>
      <c r="D7" s="62" t="s">
        <v>47</v>
      </c>
      <c r="E7" s="62" t="s">
        <v>48</v>
      </c>
      <c r="F7" s="62" t="s">
        <v>49</v>
      </c>
      <c r="G7" s="61" t="s">
        <v>50</v>
      </c>
      <c r="H7" s="61">
        <v>8000</v>
      </c>
      <c r="I7" s="61">
        <v>8053</v>
      </c>
      <c r="J7" s="68">
        <f t="shared" si="0"/>
        <v>1.006625</v>
      </c>
      <c r="K7" s="61" t="s">
        <v>51</v>
      </c>
      <c r="L7" s="61" t="s">
        <v>27</v>
      </c>
      <c r="M7" s="61" t="s">
        <v>52</v>
      </c>
      <c r="N7" s="61" t="s">
        <v>27</v>
      </c>
      <c r="O7" s="61" t="s">
        <v>29</v>
      </c>
      <c r="P7" s="61" t="s">
        <v>38</v>
      </c>
      <c r="Q7" s="61" t="s">
        <v>53</v>
      </c>
      <c r="R7" s="62" t="s">
        <v>32</v>
      </c>
    </row>
    <row r="8" ht="91" customHeight="1" spans="1:18">
      <c r="A8" s="60" t="s">
        <v>20</v>
      </c>
      <c r="B8" s="61">
        <v>5</v>
      </c>
      <c r="C8" s="61" t="s">
        <v>46</v>
      </c>
      <c r="D8" s="62" t="s">
        <v>54</v>
      </c>
      <c r="E8" s="62" t="s">
        <v>55</v>
      </c>
      <c r="F8" s="62" t="s">
        <v>56</v>
      </c>
      <c r="G8" s="61" t="s">
        <v>57</v>
      </c>
      <c r="H8" s="61">
        <v>6000</v>
      </c>
      <c r="I8" s="61">
        <v>6500</v>
      </c>
      <c r="J8" s="68">
        <f t="shared" si="0"/>
        <v>1.08333333333333</v>
      </c>
      <c r="K8" s="62" t="s">
        <v>58</v>
      </c>
      <c r="L8" s="61" t="s">
        <v>27</v>
      </c>
      <c r="M8" s="61" t="s">
        <v>59</v>
      </c>
      <c r="N8" s="61" t="s">
        <v>27</v>
      </c>
      <c r="O8" s="61" t="s">
        <v>29</v>
      </c>
      <c r="P8" s="61" t="s">
        <v>60</v>
      </c>
      <c r="Q8" s="61" t="s">
        <v>61</v>
      </c>
      <c r="R8" s="62" t="s">
        <v>32</v>
      </c>
    </row>
    <row r="9" s="48" customFormat="1" ht="133" customHeight="1" spans="1:19">
      <c r="A9" s="60"/>
      <c r="B9" s="61">
        <v>6</v>
      </c>
      <c r="C9" s="61" t="s">
        <v>46</v>
      </c>
      <c r="D9" s="62" t="s">
        <v>62</v>
      </c>
      <c r="E9" s="62" t="s">
        <v>63</v>
      </c>
      <c r="F9" s="62" t="s">
        <v>64</v>
      </c>
      <c r="G9" s="61" t="s">
        <v>50</v>
      </c>
      <c r="H9" s="61">
        <v>15996</v>
      </c>
      <c r="I9" s="61">
        <v>16000</v>
      </c>
      <c r="J9" s="68">
        <f t="shared" si="0"/>
        <v>1.00025006251563</v>
      </c>
      <c r="K9" s="62" t="s">
        <v>65</v>
      </c>
      <c r="L9" s="61" t="s">
        <v>27</v>
      </c>
      <c r="M9" s="61" t="s">
        <v>66</v>
      </c>
      <c r="N9" s="61" t="s">
        <v>27</v>
      </c>
      <c r="O9" s="61" t="s">
        <v>29</v>
      </c>
      <c r="P9" s="61" t="s">
        <v>67</v>
      </c>
      <c r="Q9" s="61" t="s">
        <v>68</v>
      </c>
      <c r="R9" s="62" t="s">
        <v>69</v>
      </c>
      <c r="S9" s="80"/>
    </row>
    <row r="10" ht="153" customHeight="1" spans="1:18">
      <c r="A10" s="60"/>
      <c r="B10" s="61">
        <v>7</v>
      </c>
      <c r="C10" s="61" t="s">
        <v>21</v>
      </c>
      <c r="D10" s="62" t="s">
        <v>70</v>
      </c>
      <c r="E10" s="62" t="s">
        <v>71</v>
      </c>
      <c r="F10" s="62" t="s">
        <v>72</v>
      </c>
      <c r="G10" s="65" t="s">
        <v>73</v>
      </c>
      <c r="H10" s="65">
        <v>5000</v>
      </c>
      <c r="I10" s="65">
        <v>1000</v>
      </c>
      <c r="J10" s="68">
        <f t="shared" si="0"/>
        <v>0.2</v>
      </c>
      <c r="K10" s="72" t="s">
        <v>74</v>
      </c>
      <c r="L10" s="62" t="s">
        <v>75</v>
      </c>
      <c r="M10" s="72" t="s">
        <v>76</v>
      </c>
      <c r="N10" s="61" t="s">
        <v>27</v>
      </c>
      <c r="O10" s="61" t="s">
        <v>77</v>
      </c>
      <c r="P10" s="61" t="s">
        <v>78</v>
      </c>
      <c r="Q10" s="61" t="s">
        <v>79</v>
      </c>
      <c r="R10" s="62"/>
    </row>
    <row r="11" ht="140" customHeight="1" spans="1:18">
      <c r="A11" s="60" t="s">
        <v>80</v>
      </c>
      <c r="B11" s="61">
        <v>8</v>
      </c>
      <c r="C11" s="61" t="s">
        <v>21</v>
      </c>
      <c r="D11" s="62" t="s">
        <v>81</v>
      </c>
      <c r="E11" s="62" t="s">
        <v>82</v>
      </c>
      <c r="F11" s="62" t="s">
        <v>83</v>
      </c>
      <c r="G11" s="61" t="s">
        <v>84</v>
      </c>
      <c r="H11" s="61">
        <v>10000</v>
      </c>
      <c r="I11" s="61">
        <v>10000</v>
      </c>
      <c r="J11" s="68">
        <f t="shared" si="0"/>
        <v>1</v>
      </c>
      <c r="K11" s="62" t="s">
        <v>85</v>
      </c>
      <c r="L11" s="62" t="s">
        <v>86</v>
      </c>
      <c r="M11" s="62" t="s">
        <v>87</v>
      </c>
      <c r="N11" s="61" t="s">
        <v>88</v>
      </c>
      <c r="O11" s="61" t="s">
        <v>29</v>
      </c>
      <c r="P11" s="61" t="s">
        <v>78</v>
      </c>
      <c r="Q11" s="61" t="s">
        <v>89</v>
      </c>
      <c r="R11" s="62" t="s">
        <v>32</v>
      </c>
    </row>
    <row r="12" ht="335" customHeight="1" spans="1:18">
      <c r="A12" s="60"/>
      <c r="B12" s="61">
        <v>9</v>
      </c>
      <c r="C12" s="61" t="s">
        <v>46</v>
      </c>
      <c r="D12" s="62" t="s">
        <v>90</v>
      </c>
      <c r="E12" s="62" t="s">
        <v>91</v>
      </c>
      <c r="F12" s="62" t="s">
        <v>92</v>
      </c>
      <c r="G12" s="61" t="s">
        <v>93</v>
      </c>
      <c r="H12" s="61">
        <v>35000</v>
      </c>
      <c r="I12" s="61">
        <v>35600</v>
      </c>
      <c r="J12" s="68">
        <f t="shared" si="0"/>
        <v>1.01714285714286</v>
      </c>
      <c r="K12" s="62" t="s">
        <v>94</v>
      </c>
      <c r="L12" s="62" t="s">
        <v>95</v>
      </c>
      <c r="M12" s="61" t="s">
        <v>96</v>
      </c>
      <c r="N12" s="61" t="s">
        <v>97</v>
      </c>
      <c r="O12" s="61" t="s">
        <v>29</v>
      </c>
      <c r="P12" s="61" t="s">
        <v>67</v>
      </c>
      <c r="Q12" s="61" t="s">
        <v>98</v>
      </c>
      <c r="R12" s="62" t="s">
        <v>99</v>
      </c>
    </row>
    <row r="13" ht="167" customHeight="1" spans="1:19">
      <c r="A13" s="60" t="s">
        <v>100</v>
      </c>
      <c r="B13" s="61">
        <v>10</v>
      </c>
      <c r="C13" s="61" t="s">
        <v>21</v>
      </c>
      <c r="D13" s="66" t="s">
        <v>101</v>
      </c>
      <c r="E13" s="62" t="s">
        <v>102</v>
      </c>
      <c r="F13" s="62" t="s">
        <v>103</v>
      </c>
      <c r="G13" s="61" t="s">
        <v>104</v>
      </c>
      <c r="H13" s="63">
        <v>5000</v>
      </c>
      <c r="I13" s="63">
        <v>5500</v>
      </c>
      <c r="J13" s="68">
        <f t="shared" si="0"/>
        <v>1.1</v>
      </c>
      <c r="K13" s="73" t="s">
        <v>105</v>
      </c>
      <c r="L13" s="61" t="s">
        <v>106</v>
      </c>
      <c r="M13" s="61" t="s">
        <v>27</v>
      </c>
      <c r="N13" s="61" t="s">
        <v>27</v>
      </c>
      <c r="O13" s="61" t="s">
        <v>29</v>
      </c>
      <c r="P13" s="61" t="s">
        <v>107</v>
      </c>
      <c r="Q13" s="61" t="s">
        <v>108</v>
      </c>
      <c r="R13" s="62" t="s">
        <v>32</v>
      </c>
      <c r="S13" s="81"/>
    </row>
    <row r="14" s="48" customFormat="1" ht="207" customHeight="1" spans="1:19">
      <c r="A14" s="60"/>
      <c r="B14" s="61">
        <v>11</v>
      </c>
      <c r="C14" s="61" t="s">
        <v>21</v>
      </c>
      <c r="D14" s="62" t="s">
        <v>109</v>
      </c>
      <c r="E14" s="62" t="s">
        <v>110</v>
      </c>
      <c r="F14" s="62" t="s">
        <v>111</v>
      </c>
      <c r="G14" s="61" t="s">
        <v>36</v>
      </c>
      <c r="H14" s="61">
        <v>5000</v>
      </c>
      <c r="I14" s="61">
        <v>1500</v>
      </c>
      <c r="J14" s="68">
        <f t="shared" si="0"/>
        <v>0.3</v>
      </c>
      <c r="K14" s="73" t="s">
        <v>112</v>
      </c>
      <c r="L14" s="62" t="s">
        <v>113</v>
      </c>
      <c r="M14" s="73" t="s">
        <v>114</v>
      </c>
      <c r="N14" s="61" t="s">
        <v>27</v>
      </c>
      <c r="O14" s="63" t="s">
        <v>77</v>
      </c>
      <c r="P14" s="61" t="s">
        <v>107</v>
      </c>
      <c r="Q14" s="61" t="s">
        <v>115</v>
      </c>
      <c r="R14" s="62" t="s">
        <v>32</v>
      </c>
      <c r="S14" s="80"/>
    </row>
    <row r="15" ht="77" customHeight="1" spans="1:18">
      <c r="A15" s="60" t="s">
        <v>116</v>
      </c>
      <c r="B15" s="61">
        <v>12</v>
      </c>
      <c r="C15" s="61" t="s">
        <v>21</v>
      </c>
      <c r="D15" s="62" t="s">
        <v>117</v>
      </c>
      <c r="E15" s="62" t="s">
        <v>118</v>
      </c>
      <c r="F15" s="62" t="s">
        <v>119</v>
      </c>
      <c r="G15" s="61" t="s">
        <v>36</v>
      </c>
      <c r="H15" s="61">
        <v>15000</v>
      </c>
      <c r="I15" s="61">
        <v>15330</v>
      </c>
      <c r="J15" s="68">
        <f t="shared" si="0"/>
        <v>1.022</v>
      </c>
      <c r="K15" s="62" t="s">
        <v>120</v>
      </c>
      <c r="L15" s="61" t="s">
        <v>27</v>
      </c>
      <c r="M15" s="61" t="s">
        <v>27</v>
      </c>
      <c r="N15" s="61" t="s">
        <v>27</v>
      </c>
      <c r="O15" s="61" t="s">
        <v>29</v>
      </c>
      <c r="P15" s="61" t="s">
        <v>38</v>
      </c>
      <c r="Q15" s="61" t="s">
        <v>121</v>
      </c>
      <c r="R15" s="62" t="s">
        <v>32</v>
      </c>
    </row>
    <row r="16" s="48" customFormat="1" ht="133" customHeight="1" spans="1:52">
      <c r="A16" s="60"/>
      <c r="B16" s="61">
        <v>13</v>
      </c>
      <c r="C16" s="61" t="s">
        <v>46</v>
      </c>
      <c r="D16" s="62" t="s">
        <v>122</v>
      </c>
      <c r="E16" s="62" t="s">
        <v>123</v>
      </c>
      <c r="F16" s="67" t="s">
        <v>124</v>
      </c>
      <c r="G16" s="61" t="s">
        <v>50</v>
      </c>
      <c r="H16" s="61">
        <v>10000</v>
      </c>
      <c r="I16" s="61">
        <v>7200</v>
      </c>
      <c r="J16" s="68">
        <f t="shared" si="0"/>
        <v>0.72</v>
      </c>
      <c r="K16" s="62" t="s">
        <v>125</v>
      </c>
      <c r="L16" s="61" t="s">
        <v>27</v>
      </c>
      <c r="M16" s="61" t="s">
        <v>126</v>
      </c>
      <c r="N16" s="61" t="s">
        <v>127</v>
      </c>
      <c r="O16" s="61" t="s">
        <v>29</v>
      </c>
      <c r="P16" s="61" t="s">
        <v>128</v>
      </c>
      <c r="Q16" s="61" t="s">
        <v>129</v>
      </c>
      <c r="R16" s="62" t="s">
        <v>69</v>
      </c>
      <c r="S16" s="82"/>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row>
    <row r="17" s="48" customFormat="1" ht="121" customHeight="1" spans="1:19">
      <c r="A17" s="60" t="s">
        <v>130</v>
      </c>
      <c r="B17" s="61">
        <v>14</v>
      </c>
      <c r="C17" s="61" t="s">
        <v>46</v>
      </c>
      <c r="D17" s="62" t="s">
        <v>131</v>
      </c>
      <c r="E17" s="62" t="s">
        <v>132</v>
      </c>
      <c r="F17" s="62" t="s">
        <v>133</v>
      </c>
      <c r="G17" s="61" t="s">
        <v>134</v>
      </c>
      <c r="H17" s="61">
        <v>10000</v>
      </c>
      <c r="I17" s="61">
        <v>8000</v>
      </c>
      <c r="J17" s="68">
        <f t="shared" si="0"/>
        <v>0.8</v>
      </c>
      <c r="K17" s="62" t="s">
        <v>135</v>
      </c>
      <c r="L17" s="61" t="s">
        <v>27</v>
      </c>
      <c r="M17" s="62" t="s">
        <v>136</v>
      </c>
      <c r="N17" s="61" t="s">
        <v>127</v>
      </c>
      <c r="O17" s="61" t="s">
        <v>29</v>
      </c>
      <c r="P17" s="61" t="s">
        <v>137</v>
      </c>
      <c r="Q17" s="61" t="s">
        <v>138</v>
      </c>
      <c r="R17" s="62" t="s">
        <v>32</v>
      </c>
      <c r="S17" s="80"/>
    </row>
    <row r="18" s="48" customFormat="1" ht="105" customHeight="1" spans="1:19">
      <c r="A18" s="60"/>
      <c r="B18" s="61">
        <v>15</v>
      </c>
      <c r="C18" s="61" t="s">
        <v>46</v>
      </c>
      <c r="D18" s="62" t="s">
        <v>139</v>
      </c>
      <c r="E18" s="62" t="s">
        <v>140</v>
      </c>
      <c r="F18" s="62" t="s">
        <v>141</v>
      </c>
      <c r="G18" s="61" t="s">
        <v>50</v>
      </c>
      <c r="H18" s="61">
        <v>1800</v>
      </c>
      <c r="I18" s="61">
        <v>2450</v>
      </c>
      <c r="J18" s="68">
        <f t="shared" si="0"/>
        <v>1.36111111111111</v>
      </c>
      <c r="K18" s="62" t="s">
        <v>142</v>
      </c>
      <c r="L18" s="61" t="s">
        <v>27</v>
      </c>
      <c r="M18" s="61" t="s">
        <v>27</v>
      </c>
      <c r="N18" s="61" t="s">
        <v>27</v>
      </c>
      <c r="O18" s="61" t="s">
        <v>29</v>
      </c>
      <c r="P18" s="61" t="s">
        <v>143</v>
      </c>
      <c r="Q18" s="61" t="s">
        <v>144</v>
      </c>
      <c r="R18" s="62"/>
      <c r="S18" s="80"/>
    </row>
    <row r="19" s="48" customFormat="1" ht="79" customHeight="1" spans="1:19">
      <c r="A19" s="60" t="s">
        <v>130</v>
      </c>
      <c r="B19" s="61">
        <v>16</v>
      </c>
      <c r="C19" s="61" t="s">
        <v>46</v>
      </c>
      <c r="D19" s="62" t="s">
        <v>145</v>
      </c>
      <c r="E19" s="62" t="s">
        <v>146</v>
      </c>
      <c r="F19" s="62" t="s">
        <v>147</v>
      </c>
      <c r="G19" s="61" t="s">
        <v>104</v>
      </c>
      <c r="H19" s="61">
        <v>2600</v>
      </c>
      <c r="I19" s="61">
        <v>4281.3</v>
      </c>
      <c r="J19" s="68">
        <f t="shared" si="0"/>
        <v>1.64665384615385</v>
      </c>
      <c r="K19" s="62" t="s">
        <v>148</v>
      </c>
      <c r="L19" s="62" t="s">
        <v>149</v>
      </c>
      <c r="M19" s="61" t="s">
        <v>150</v>
      </c>
      <c r="N19" s="61" t="s">
        <v>127</v>
      </c>
      <c r="O19" s="61" t="s">
        <v>29</v>
      </c>
      <c r="P19" s="61" t="s">
        <v>137</v>
      </c>
      <c r="Q19" s="61" t="s">
        <v>151</v>
      </c>
      <c r="R19" s="62"/>
      <c r="S19" s="80"/>
    </row>
    <row r="20" s="48" customFormat="1" ht="213" customHeight="1" spans="1:19">
      <c r="A20" s="60"/>
      <c r="B20" s="61">
        <v>17</v>
      </c>
      <c r="C20" s="61" t="s">
        <v>46</v>
      </c>
      <c r="D20" s="62" t="s">
        <v>152</v>
      </c>
      <c r="E20" s="62" t="s">
        <v>153</v>
      </c>
      <c r="F20" s="62" t="s">
        <v>154</v>
      </c>
      <c r="G20" s="61" t="s">
        <v>50</v>
      </c>
      <c r="H20" s="61">
        <f>4530-500-150-200-400-50-1100-300-53.28</f>
        <v>1776.72</v>
      </c>
      <c r="I20" s="61">
        <v>2880</v>
      </c>
      <c r="J20" s="68">
        <f t="shared" si="0"/>
        <v>1.62096447386195</v>
      </c>
      <c r="K20" s="62" t="s">
        <v>155</v>
      </c>
      <c r="L20" s="61" t="s">
        <v>27</v>
      </c>
      <c r="M20" s="61" t="s">
        <v>27</v>
      </c>
      <c r="N20" s="61" t="s">
        <v>27</v>
      </c>
      <c r="O20" s="61" t="s">
        <v>29</v>
      </c>
      <c r="P20" s="61" t="s">
        <v>156</v>
      </c>
      <c r="Q20" s="61" t="s">
        <v>157</v>
      </c>
      <c r="R20" s="62"/>
      <c r="S20" s="80"/>
    </row>
    <row r="21" s="48" customFormat="1" ht="108" customHeight="1" spans="1:19">
      <c r="A21" s="60"/>
      <c r="B21" s="61">
        <v>18</v>
      </c>
      <c r="C21" s="61" t="s">
        <v>46</v>
      </c>
      <c r="D21" s="62" t="s">
        <v>158</v>
      </c>
      <c r="E21" s="62" t="s">
        <v>159</v>
      </c>
      <c r="F21" s="62" t="s">
        <v>160</v>
      </c>
      <c r="G21" s="61" t="s">
        <v>104</v>
      </c>
      <c r="H21" s="61">
        <v>3400</v>
      </c>
      <c r="I21" s="61">
        <v>3270.4</v>
      </c>
      <c r="J21" s="68">
        <f t="shared" si="0"/>
        <v>0.961882352941177</v>
      </c>
      <c r="K21" s="62" t="s">
        <v>161</v>
      </c>
      <c r="L21" s="61" t="s">
        <v>27</v>
      </c>
      <c r="M21" s="61" t="s">
        <v>162</v>
      </c>
      <c r="N21" s="61" t="s">
        <v>27</v>
      </c>
      <c r="O21" s="61" t="s">
        <v>29</v>
      </c>
      <c r="P21" s="61" t="s">
        <v>137</v>
      </c>
      <c r="Q21" s="61" t="s">
        <v>163</v>
      </c>
      <c r="R21" s="62"/>
      <c r="S21" s="80"/>
    </row>
    <row r="22" s="48" customFormat="1" ht="128" customHeight="1" spans="1:19">
      <c r="A22" s="60" t="s">
        <v>130</v>
      </c>
      <c r="B22" s="61">
        <v>19</v>
      </c>
      <c r="C22" s="61" t="s">
        <v>46</v>
      </c>
      <c r="D22" s="62" t="s">
        <v>164</v>
      </c>
      <c r="E22" s="62" t="s">
        <v>165</v>
      </c>
      <c r="F22" s="62" t="s">
        <v>166</v>
      </c>
      <c r="G22" s="61" t="s">
        <v>167</v>
      </c>
      <c r="H22" s="61">
        <f>7192-762-1500-812</f>
        <v>4118</v>
      </c>
      <c r="I22" s="61">
        <v>4200</v>
      </c>
      <c r="J22" s="68">
        <f t="shared" si="0"/>
        <v>1.01991257892181</v>
      </c>
      <c r="K22" s="62" t="s">
        <v>168</v>
      </c>
      <c r="L22" s="62" t="s">
        <v>169</v>
      </c>
      <c r="M22" s="62" t="s">
        <v>170</v>
      </c>
      <c r="N22" s="61" t="s">
        <v>127</v>
      </c>
      <c r="O22" s="61" t="s">
        <v>29</v>
      </c>
      <c r="P22" s="61" t="s">
        <v>171</v>
      </c>
      <c r="Q22" s="84" t="s">
        <v>172</v>
      </c>
      <c r="R22" s="62"/>
      <c r="S22" s="80"/>
    </row>
    <row r="23" s="48" customFormat="1" ht="166" customHeight="1" spans="1:19">
      <c r="A23" s="60"/>
      <c r="B23" s="61">
        <v>20</v>
      </c>
      <c r="C23" s="61" t="s">
        <v>46</v>
      </c>
      <c r="D23" s="62" t="s">
        <v>173</v>
      </c>
      <c r="E23" s="62" t="s">
        <v>174</v>
      </c>
      <c r="F23" s="62" t="s">
        <v>175</v>
      </c>
      <c r="G23" s="61" t="s">
        <v>25</v>
      </c>
      <c r="H23" s="61">
        <v>12000</v>
      </c>
      <c r="I23" s="61">
        <v>8550</v>
      </c>
      <c r="J23" s="68">
        <f t="shared" si="0"/>
        <v>0.7125</v>
      </c>
      <c r="K23" s="74" t="s">
        <v>176</v>
      </c>
      <c r="L23" s="68" t="s">
        <v>177</v>
      </c>
      <c r="M23" s="68" t="s">
        <v>178</v>
      </c>
      <c r="N23" s="61" t="s">
        <v>127</v>
      </c>
      <c r="O23" s="61" t="s">
        <v>29</v>
      </c>
      <c r="P23" s="61" t="s">
        <v>128</v>
      </c>
      <c r="Q23" s="61" t="s">
        <v>179</v>
      </c>
      <c r="R23" s="62"/>
      <c r="S23" s="80"/>
    </row>
    <row r="24" s="48" customFormat="1" ht="117" customHeight="1" spans="1:19">
      <c r="A24" s="64" t="s">
        <v>180</v>
      </c>
      <c r="B24" s="61">
        <v>21</v>
      </c>
      <c r="C24" s="61" t="s">
        <v>21</v>
      </c>
      <c r="D24" s="62" t="s">
        <v>181</v>
      </c>
      <c r="E24" s="62" t="s">
        <v>182</v>
      </c>
      <c r="F24" s="62" t="s">
        <v>183</v>
      </c>
      <c r="G24" s="61" t="s">
        <v>134</v>
      </c>
      <c r="H24" s="61">
        <v>15000</v>
      </c>
      <c r="I24" s="61">
        <v>15550</v>
      </c>
      <c r="J24" s="68">
        <f t="shared" si="0"/>
        <v>1.03666666666667</v>
      </c>
      <c r="K24" s="62" t="s">
        <v>184</v>
      </c>
      <c r="L24" s="62" t="s">
        <v>185</v>
      </c>
      <c r="M24" s="75" t="s">
        <v>186</v>
      </c>
      <c r="N24" s="61" t="s">
        <v>127</v>
      </c>
      <c r="O24" s="61" t="s">
        <v>29</v>
      </c>
      <c r="P24" s="61" t="s">
        <v>171</v>
      </c>
      <c r="Q24" s="61" t="s">
        <v>187</v>
      </c>
      <c r="R24" s="62" t="s">
        <v>32</v>
      </c>
      <c r="S24" s="80"/>
    </row>
    <row r="25" s="48" customFormat="1" ht="122" customHeight="1" spans="1:19">
      <c r="A25" s="60" t="s">
        <v>180</v>
      </c>
      <c r="B25" s="61">
        <v>22</v>
      </c>
      <c r="C25" s="61" t="s">
        <v>21</v>
      </c>
      <c r="D25" s="62" t="s">
        <v>188</v>
      </c>
      <c r="E25" s="62" t="s">
        <v>189</v>
      </c>
      <c r="F25" s="62" t="s">
        <v>190</v>
      </c>
      <c r="G25" s="61" t="s">
        <v>36</v>
      </c>
      <c r="H25" s="61">
        <v>40000</v>
      </c>
      <c r="I25" s="61">
        <v>11250</v>
      </c>
      <c r="J25" s="68">
        <f t="shared" si="0"/>
        <v>0.28125</v>
      </c>
      <c r="K25" s="62" t="s">
        <v>191</v>
      </c>
      <c r="L25" s="62" t="s">
        <v>192</v>
      </c>
      <c r="M25" s="61" t="s">
        <v>193</v>
      </c>
      <c r="N25" s="61" t="s">
        <v>127</v>
      </c>
      <c r="O25" s="61" t="s">
        <v>29</v>
      </c>
      <c r="P25" s="61" t="s">
        <v>194</v>
      </c>
      <c r="Q25" s="61" t="s">
        <v>195</v>
      </c>
      <c r="R25" s="62" t="s">
        <v>99</v>
      </c>
      <c r="S25" s="80"/>
    </row>
    <row r="26" s="48" customFormat="1" ht="255" customHeight="1" spans="1:19">
      <c r="A26" s="60"/>
      <c r="B26" s="61">
        <v>23</v>
      </c>
      <c r="C26" s="61" t="s">
        <v>46</v>
      </c>
      <c r="D26" s="62" t="s">
        <v>196</v>
      </c>
      <c r="E26" s="62" t="s">
        <v>197</v>
      </c>
      <c r="F26" s="62" t="s">
        <v>198</v>
      </c>
      <c r="G26" s="61" t="s">
        <v>50</v>
      </c>
      <c r="H26" s="61">
        <v>46382</v>
      </c>
      <c r="I26" s="61">
        <v>19560</v>
      </c>
      <c r="J26" s="68">
        <f t="shared" si="0"/>
        <v>0.421715320598508</v>
      </c>
      <c r="K26" s="62" t="s">
        <v>199</v>
      </c>
      <c r="L26" s="61" t="s">
        <v>27</v>
      </c>
      <c r="M26" s="61" t="s">
        <v>27</v>
      </c>
      <c r="N26" s="61" t="s">
        <v>200</v>
      </c>
      <c r="O26" s="61" t="s">
        <v>29</v>
      </c>
      <c r="P26" s="61" t="s">
        <v>171</v>
      </c>
      <c r="Q26" s="61" t="s">
        <v>201</v>
      </c>
      <c r="R26" s="62" t="s">
        <v>99</v>
      </c>
      <c r="S26" s="80"/>
    </row>
    <row r="27" s="48" customFormat="1" ht="56" customHeight="1" spans="1:19">
      <c r="A27" s="60"/>
      <c r="B27" s="61">
        <v>24</v>
      </c>
      <c r="C27" s="61" t="s">
        <v>46</v>
      </c>
      <c r="D27" s="62" t="s">
        <v>202</v>
      </c>
      <c r="E27" s="62" t="s">
        <v>203</v>
      </c>
      <c r="F27" s="62" t="s">
        <v>204</v>
      </c>
      <c r="G27" s="61" t="s">
        <v>50</v>
      </c>
      <c r="H27" s="61">
        <v>1000</v>
      </c>
      <c r="I27" s="61">
        <v>1100</v>
      </c>
      <c r="J27" s="68">
        <f t="shared" si="0"/>
        <v>1.1</v>
      </c>
      <c r="K27" s="62" t="s">
        <v>205</v>
      </c>
      <c r="L27" s="61" t="s">
        <v>27</v>
      </c>
      <c r="M27" s="61" t="s">
        <v>206</v>
      </c>
      <c r="N27" s="61" t="s">
        <v>200</v>
      </c>
      <c r="O27" s="61" t="s">
        <v>29</v>
      </c>
      <c r="P27" s="61" t="s">
        <v>128</v>
      </c>
      <c r="Q27" s="61" t="s">
        <v>207</v>
      </c>
      <c r="R27" s="62"/>
      <c r="S27" s="80" t="s">
        <v>208</v>
      </c>
    </row>
    <row r="28" s="48" customFormat="1" ht="71" customHeight="1" spans="1:19">
      <c r="A28" s="60" t="s">
        <v>180</v>
      </c>
      <c r="B28" s="61">
        <v>25</v>
      </c>
      <c r="C28" s="61" t="s">
        <v>46</v>
      </c>
      <c r="D28" s="62" t="s">
        <v>209</v>
      </c>
      <c r="E28" s="62" t="s">
        <v>203</v>
      </c>
      <c r="F28" s="62" t="s">
        <v>210</v>
      </c>
      <c r="G28" s="61" t="s">
        <v>50</v>
      </c>
      <c r="H28" s="61">
        <v>2925</v>
      </c>
      <c r="I28" s="61">
        <v>2560</v>
      </c>
      <c r="J28" s="68">
        <f t="shared" si="0"/>
        <v>0.875213675213675</v>
      </c>
      <c r="K28" s="62" t="s">
        <v>211</v>
      </c>
      <c r="L28" s="62" t="s">
        <v>212</v>
      </c>
      <c r="M28" s="62" t="s">
        <v>213</v>
      </c>
      <c r="N28" s="62" t="s">
        <v>200</v>
      </c>
      <c r="O28" s="61" t="s">
        <v>29</v>
      </c>
      <c r="P28" s="61" t="s">
        <v>128</v>
      </c>
      <c r="Q28" s="61" t="s">
        <v>214</v>
      </c>
      <c r="R28" s="62"/>
      <c r="S28" s="85"/>
    </row>
    <row r="29" s="48" customFormat="1" ht="96" customHeight="1" spans="1:19">
      <c r="A29" s="60"/>
      <c r="B29" s="61">
        <v>26</v>
      </c>
      <c r="C29" s="61" t="s">
        <v>46</v>
      </c>
      <c r="D29" s="62" t="s">
        <v>215</v>
      </c>
      <c r="E29" s="62" t="s">
        <v>203</v>
      </c>
      <c r="F29" s="62" t="s">
        <v>216</v>
      </c>
      <c r="G29" s="61" t="s">
        <v>50</v>
      </c>
      <c r="H29" s="61">
        <v>1738</v>
      </c>
      <c r="I29" s="61">
        <v>2775</v>
      </c>
      <c r="J29" s="68">
        <f t="shared" si="0"/>
        <v>1.59666283084005</v>
      </c>
      <c r="K29" s="62" t="s">
        <v>217</v>
      </c>
      <c r="L29" s="62" t="s">
        <v>218</v>
      </c>
      <c r="M29" s="62" t="s">
        <v>219</v>
      </c>
      <c r="N29" s="61" t="s">
        <v>200</v>
      </c>
      <c r="O29" s="61" t="s">
        <v>29</v>
      </c>
      <c r="P29" s="61" t="s">
        <v>128</v>
      </c>
      <c r="Q29" s="61" t="s">
        <v>220</v>
      </c>
      <c r="R29" s="62"/>
      <c r="S29" s="80"/>
    </row>
    <row r="30" s="48" customFormat="1" ht="102" customHeight="1" spans="1:19">
      <c r="A30" s="60"/>
      <c r="B30" s="62">
        <v>27</v>
      </c>
      <c r="C30" s="62" t="s">
        <v>46</v>
      </c>
      <c r="D30" s="62" t="s">
        <v>221</v>
      </c>
      <c r="E30" s="61" t="s">
        <v>203</v>
      </c>
      <c r="F30" s="61" t="s">
        <v>222</v>
      </c>
      <c r="G30" s="61" t="s">
        <v>50</v>
      </c>
      <c r="H30" s="61">
        <v>3400</v>
      </c>
      <c r="I30" s="61">
        <v>3000</v>
      </c>
      <c r="J30" s="68">
        <f t="shared" si="0"/>
        <v>0.882352941176471</v>
      </c>
      <c r="K30" s="62" t="s">
        <v>223</v>
      </c>
      <c r="L30" s="62" t="s">
        <v>224</v>
      </c>
      <c r="M30" s="61" t="s">
        <v>225</v>
      </c>
      <c r="N30" s="61" t="s">
        <v>200</v>
      </c>
      <c r="O30" s="61" t="s">
        <v>29</v>
      </c>
      <c r="P30" s="61" t="s">
        <v>128</v>
      </c>
      <c r="Q30" s="62" t="s">
        <v>226</v>
      </c>
      <c r="R30" s="62"/>
      <c r="S30" s="80"/>
    </row>
    <row r="31" s="48" customFormat="1" ht="159" customHeight="1" spans="1:19">
      <c r="A31" s="60"/>
      <c r="B31" s="61">
        <v>28</v>
      </c>
      <c r="C31" s="61" t="s">
        <v>21</v>
      </c>
      <c r="D31" s="62" t="s">
        <v>227</v>
      </c>
      <c r="E31" s="62" t="s">
        <v>203</v>
      </c>
      <c r="F31" s="62" t="s">
        <v>228</v>
      </c>
      <c r="G31" s="61" t="s">
        <v>104</v>
      </c>
      <c r="H31" s="61">
        <v>9000</v>
      </c>
      <c r="I31" s="61">
        <v>3266</v>
      </c>
      <c r="J31" s="68">
        <f t="shared" si="0"/>
        <v>0.362888888888889</v>
      </c>
      <c r="K31" s="62" t="s">
        <v>229</v>
      </c>
      <c r="L31" s="62" t="s">
        <v>230</v>
      </c>
      <c r="M31" s="62" t="s">
        <v>231</v>
      </c>
      <c r="N31" s="61" t="s">
        <v>200</v>
      </c>
      <c r="O31" s="61" t="s">
        <v>29</v>
      </c>
      <c r="P31" s="61" t="s">
        <v>128</v>
      </c>
      <c r="Q31" s="61" t="s">
        <v>232</v>
      </c>
      <c r="R31" s="62"/>
      <c r="S31" s="80"/>
    </row>
    <row r="32" s="48" customFormat="1" ht="144" customHeight="1" spans="1:19">
      <c r="A32" s="60" t="s">
        <v>180</v>
      </c>
      <c r="B32" s="61">
        <v>29</v>
      </c>
      <c r="C32" s="61" t="s">
        <v>46</v>
      </c>
      <c r="D32" s="62" t="s">
        <v>233</v>
      </c>
      <c r="E32" s="62" t="s">
        <v>203</v>
      </c>
      <c r="F32" s="62" t="s">
        <v>234</v>
      </c>
      <c r="G32" s="61" t="s">
        <v>50</v>
      </c>
      <c r="H32" s="61">
        <v>7000</v>
      </c>
      <c r="I32" s="61">
        <v>4210</v>
      </c>
      <c r="J32" s="68">
        <f t="shared" si="0"/>
        <v>0.601428571428571</v>
      </c>
      <c r="K32" s="62" t="s">
        <v>235</v>
      </c>
      <c r="L32" s="62" t="s">
        <v>236</v>
      </c>
      <c r="M32" s="62" t="s">
        <v>237</v>
      </c>
      <c r="N32" s="61" t="s">
        <v>200</v>
      </c>
      <c r="O32" s="61" t="s">
        <v>29</v>
      </c>
      <c r="P32" s="61" t="s">
        <v>128</v>
      </c>
      <c r="Q32" s="61" t="s">
        <v>238</v>
      </c>
      <c r="R32" s="62"/>
      <c r="S32" s="80"/>
    </row>
    <row r="33" s="48" customFormat="1" ht="72" spans="1:19">
      <c r="A33" s="60"/>
      <c r="B33" s="61">
        <v>30</v>
      </c>
      <c r="C33" s="61" t="s">
        <v>46</v>
      </c>
      <c r="D33" s="62" t="s">
        <v>239</v>
      </c>
      <c r="E33" s="62" t="s">
        <v>203</v>
      </c>
      <c r="F33" s="62" t="s">
        <v>240</v>
      </c>
      <c r="G33" s="61" t="s">
        <v>50</v>
      </c>
      <c r="H33" s="61">
        <v>1600</v>
      </c>
      <c r="I33" s="61">
        <v>1866</v>
      </c>
      <c r="J33" s="68">
        <f t="shared" si="0"/>
        <v>1.16625</v>
      </c>
      <c r="K33" s="68" t="s">
        <v>241</v>
      </c>
      <c r="L33" s="62" t="s">
        <v>242</v>
      </c>
      <c r="M33" s="62" t="s">
        <v>243</v>
      </c>
      <c r="N33" s="61" t="s">
        <v>200</v>
      </c>
      <c r="O33" s="61" t="s">
        <v>29</v>
      </c>
      <c r="P33" s="61" t="s">
        <v>128</v>
      </c>
      <c r="Q33" s="61" t="s">
        <v>244</v>
      </c>
      <c r="R33" s="62"/>
      <c r="S33" s="80"/>
    </row>
    <row r="34" s="48" customFormat="1" ht="120" customHeight="1" spans="1:19">
      <c r="A34" s="60"/>
      <c r="B34" s="61">
        <v>31</v>
      </c>
      <c r="C34" s="61" t="s">
        <v>21</v>
      </c>
      <c r="D34" s="62" t="s">
        <v>245</v>
      </c>
      <c r="E34" s="62" t="s">
        <v>203</v>
      </c>
      <c r="F34" s="62" t="s">
        <v>246</v>
      </c>
      <c r="G34" s="61" t="s">
        <v>167</v>
      </c>
      <c r="H34" s="61">
        <v>8984</v>
      </c>
      <c r="I34" s="61">
        <v>3000</v>
      </c>
      <c r="J34" s="68">
        <f t="shared" si="0"/>
        <v>0.333926981300089</v>
      </c>
      <c r="K34" s="62" t="s">
        <v>247</v>
      </c>
      <c r="L34" s="61" t="s">
        <v>248</v>
      </c>
      <c r="M34" s="68" t="s">
        <v>249</v>
      </c>
      <c r="N34" s="62" t="s">
        <v>200</v>
      </c>
      <c r="O34" s="61" t="s">
        <v>29</v>
      </c>
      <c r="P34" s="61" t="s">
        <v>128</v>
      </c>
      <c r="Q34" s="61" t="s">
        <v>250</v>
      </c>
      <c r="R34" s="62"/>
      <c r="S34" s="80"/>
    </row>
    <row r="35" s="48" customFormat="1" ht="162" customHeight="1" spans="1:19">
      <c r="A35" s="60" t="s">
        <v>180</v>
      </c>
      <c r="B35" s="62">
        <v>32</v>
      </c>
      <c r="C35" s="61" t="s">
        <v>21</v>
      </c>
      <c r="D35" s="61" t="s">
        <v>251</v>
      </c>
      <c r="E35" s="61" t="s">
        <v>203</v>
      </c>
      <c r="F35" s="68" t="s">
        <v>252</v>
      </c>
      <c r="G35" s="62" t="s">
        <v>36</v>
      </c>
      <c r="H35" s="62">
        <v>4000</v>
      </c>
      <c r="I35" s="61">
        <v>1560</v>
      </c>
      <c r="J35" s="68">
        <f t="shared" si="0"/>
        <v>0.39</v>
      </c>
      <c r="K35" s="61" t="s">
        <v>253</v>
      </c>
      <c r="L35" s="61" t="s">
        <v>254</v>
      </c>
      <c r="M35" s="61" t="s">
        <v>255</v>
      </c>
      <c r="N35" s="62" t="s">
        <v>200</v>
      </c>
      <c r="O35" s="61" t="s">
        <v>29</v>
      </c>
      <c r="P35" s="61" t="s">
        <v>128</v>
      </c>
      <c r="Q35" s="61" t="s">
        <v>256</v>
      </c>
      <c r="R35" s="62"/>
      <c r="S35" s="80"/>
    </row>
    <row r="36" s="48" customFormat="1" ht="134" customHeight="1" spans="1:19">
      <c r="A36" s="60"/>
      <c r="B36" s="62">
        <v>33</v>
      </c>
      <c r="C36" s="61" t="s">
        <v>21</v>
      </c>
      <c r="D36" s="61" t="s">
        <v>257</v>
      </c>
      <c r="E36" s="61" t="s">
        <v>203</v>
      </c>
      <c r="F36" s="61" t="s">
        <v>258</v>
      </c>
      <c r="G36" s="68" t="s">
        <v>36</v>
      </c>
      <c r="H36" s="62">
        <v>2500</v>
      </c>
      <c r="I36" s="61">
        <v>1350</v>
      </c>
      <c r="J36" s="68">
        <f t="shared" si="0"/>
        <v>0.54</v>
      </c>
      <c r="K36" s="61" t="s">
        <v>259</v>
      </c>
      <c r="L36" s="61" t="s">
        <v>254</v>
      </c>
      <c r="M36" s="61" t="s">
        <v>255</v>
      </c>
      <c r="N36" s="62" t="s">
        <v>200</v>
      </c>
      <c r="O36" s="61" t="s">
        <v>29</v>
      </c>
      <c r="P36" s="61" t="s">
        <v>128</v>
      </c>
      <c r="Q36" s="61" t="s">
        <v>256</v>
      </c>
      <c r="R36" s="62"/>
      <c r="S36" s="80"/>
    </row>
    <row r="37" s="48" customFormat="1" ht="81" customHeight="1" spans="1:19">
      <c r="A37" s="60"/>
      <c r="B37" s="61">
        <v>34</v>
      </c>
      <c r="C37" s="61" t="s">
        <v>260</v>
      </c>
      <c r="D37" s="62" t="s">
        <v>261</v>
      </c>
      <c r="E37" s="62" t="s">
        <v>262</v>
      </c>
      <c r="F37" s="62" t="s">
        <v>263</v>
      </c>
      <c r="G37" s="61" t="s">
        <v>167</v>
      </c>
      <c r="H37" s="61">
        <v>1000</v>
      </c>
      <c r="I37" s="61">
        <v>1000</v>
      </c>
      <c r="J37" s="68">
        <f t="shared" si="0"/>
        <v>1</v>
      </c>
      <c r="K37" s="62" t="s">
        <v>264</v>
      </c>
      <c r="L37" s="76" t="s">
        <v>265</v>
      </c>
      <c r="M37" s="61" t="s">
        <v>266</v>
      </c>
      <c r="N37" s="61" t="s">
        <v>200</v>
      </c>
      <c r="O37" s="61" t="s">
        <v>29</v>
      </c>
      <c r="P37" s="61" t="s">
        <v>128</v>
      </c>
      <c r="Q37" s="61" t="s">
        <v>220</v>
      </c>
      <c r="R37" s="62"/>
      <c r="S37" s="80"/>
    </row>
    <row r="38" s="48" customFormat="1" ht="201" customHeight="1" spans="1:19">
      <c r="A38" s="60" t="s">
        <v>180</v>
      </c>
      <c r="B38" s="61">
        <v>35</v>
      </c>
      <c r="C38" s="61" t="s">
        <v>21</v>
      </c>
      <c r="D38" s="62" t="s">
        <v>267</v>
      </c>
      <c r="E38" s="62" t="s">
        <v>268</v>
      </c>
      <c r="F38" s="67" t="s">
        <v>269</v>
      </c>
      <c r="G38" s="61" t="s">
        <v>134</v>
      </c>
      <c r="H38" s="61">
        <v>13000</v>
      </c>
      <c r="I38" s="61">
        <v>11060</v>
      </c>
      <c r="J38" s="68">
        <f t="shared" si="0"/>
        <v>0.850769230769231</v>
      </c>
      <c r="K38" s="62" t="s">
        <v>270</v>
      </c>
      <c r="L38" s="61" t="s">
        <v>27</v>
      </c>
      <c r="M38" s="61" t="s">
        <v>27</v>
      </c>
      <c r="N38" s="61" t="s">
        <v>88</v>
      </c>
      <c r="O38" s="61" t="s">
        <v>29</v>
      </c>
      <c r="P38" s="61" t="s">
        <v>128</v>
      </c>
      <c r="Q38" s="61" t="s">
        <v>271</v>
      </c>
      <c r="R38" s="62"/>
      <c r="S38" s="80"/>
    </row>
    <row r="39" s="48" customFormat="1" ht="102" customHeight="1" spans="1:19">
      <c r="A39" s="60"/>
      <c r="B39" s="61">
        <v>36</v>
      </c>
      <c r="C39" s="61" t="s">
        <v>260</v>
      </c>
      <c r="D39" s="62" t="s">
        <v>272</v>
      </c>
      <c r="E39" s="62" t="s">
        <v>273</v>
      </c>
      <c r="F39" s="67" t="s">
        <v>274</v>
      </c>
      <c r="G39" s="61" t="s">
        <v>134</v>
      </c>
      <c r="H39" s="61">
        <v>15000</v>
      </c>
      <c r="I39" s="61">
        <v>15630</v>
      </c>
      <c r="J39" s="68">
        <f t="shared" si="0"/>
        <v>1.042</v>
      </c>
      <c r="K39" s="62" t="s">
        <v>275</v>
      </c>
      <c r="L39" s="62" t="s">
        <v>276</v>
      </c>
      <c r="M39" s="61" t="s">
        <v>277</v>
      </c>
      <c r="N39" s="61" t="s">
        <v>27</v>
      </c>
      <c r="O39" s="61" t="s">
        <v>29</v>
      </c>
      <c r="P39" s="61" t="s">
        <v>78</v>
      </c>
      <c r="Q39" s="61" t="s">
        <v>278</v>
      </c>
      <c r="R39" s="62"/>
      <c r="S39" s="80"/>
    </row>
    <row r="40" s="48" customFormat="1" ht="235" customHeight="1" spans="1:19">
      <c r="A40" s="60" t="s">
        <v>279</v>
      </c>
      <c r="B40" s="61">
        <v>37</v>
      </c>
      <c r="C40" s="61" t="s">
        <v>46</v>
      </c>
      <c r="D40" s="62" t="s">
        <v>280</v>
      </c>
      <c r="E40" s="62" t="s">
        <v>281</v>
      </c>
      <c r="F40" s="62" t="s">
        <v>282</v>
      </c>
      <c r="G40" s="61" t="s">
        <v>167</v>
      </c>
      <c r="H40" s="61">
        <v>13000</v>
      </c>
      <c r="I40" s="61">
        <v>13000</v>
      </c>
      <c r="J40" s="68">
        <f t="shared" si="0"/>
        <v>1</v>
      </c>
      <c r="K40" s="61" t="s">
        <v>283</v>
      </c>
      <c r="L40" s="61" t="s">
        <v>27</v>
      </c>
      <c r="M40" s="61" t="s">
        <v>27</v>
      </c>
      <c r="N40" s="61" t="s">
        <v>200</v>
      </c>
      <c r="O40" s="61" t="s">
        <v>29</v>
      </c>
      <c r="P40" s="61" t="s">
        <v>284</v>
      </c>
      <c r="Q40" s="61" t="s">
        <v>285</v>
      </c>
      <c r="R40" s="62" t="s">
        <v>32</v>
      </c>
      <c r="S40" s="80"/>
    </row>
    <row r="41" s="48" customFormat="1" ht="108" spans="1:19">
      <c r="A41" s="60"/>
      <c r="B41" s="61">
        <v>38</v>
      </c>
      <c r="C41" s="61" t="s">
        <v>46</v>
      </c>
      <c r="D41" s="62" t="s">
        <v>286</v>
      </c>
      <c r="E41" s="62" t="s">
        <v>287</v>
      </c>
      <c r="F41" s="62" t="s">
        <v>288</v>
      </c>
      <c r="G41" s="61" t="s">
        <v>167</v>
      </c>
      <c r="H41" s="61">
        <v>2300</v>
      </c>
      <c r="I41" s="61">
        <v>6239.47</v>
      </c>
      <c r="J41" s="68">
        <f t="shared" si="0"/>
        <v>2.71281304347826</v>
      </c>
      <c r="K41" s="62" t="s">
        <v>289</v>
      </c>
      <c r="L41" s="62" t="s">
        <v>290</v>
      </c>
      <c r="M41" s="61" t="s">
        <v>291</v>
      </c>
      <c r="N41" s="61" t="s">
        <v>27</v>
      </c>
      <c r="O41" s="61" t="s">
        <v>29</v>
      </c>
      <c r="P41" s="61" t="s">
        <v>171</v>
      </c>
      <c r="Q41" s="61" t="s">
        <v>292</v>
      </c>
      <c r="R41" s="62" t="s">
        <v>69</v>
      </c>
      <c r="S41" s="80"/>
    </row>
    <row r="42" s="48" customFormat="1" ht="183" customHeight="1" spans="1:19">
      <c r="A42" s="60" t="s">
        <v>279</v>
      </c>
      <c r="B42" s="61">
        <v>39</v>
      </c>
      <c r="C42" s="61" t="s">
        <v>46</v>
      </c>
      <c r="D42" s="62" t="s">
        <v>293</v>
      </c>
      <c r="E42" s="62" t="s">
        <v>294</v>
      </c>
      <c r="F42" s="62" t="s">
        <v>295</v>
      </c>
      <c r="G42" s="61" t="s">
        <v>167</v>
      </c>
      <c r="H42" s="61">
        <v>18000</v>
      </c>
      <c r="I42" s="61">
        <v>18900</v>
      </c>
      <c r="J42" s="68">
        <f t="shared" si="0"/>
        <v>1.05</v>
      </c>
      <c r="K42" s="62" t="s">
        <v>296</v>
      </c>
      <c r="L42" s="61" t="s">
        <v>297</v>
      </c>
      <c r="M42" s="62" t="s">
        <v>298</v>
      </c>
      <c r="N42" s="61" t="s">
        <v>127</v>
      </c>
      <c r="O42" s="61" t="s">
        <v>29</v>
      </c>
      <c r="P42" s="61" t="s">
        <v>299</v>
      </c>
      <c r="Q42" s="61" t="s">
        <v>300</v>
      </c>
      <c r="R42" s="62"/>
      <c r="S42" s="80"/>
    </row>
    <row r="43" s="48" customFormat="1" ht="99.75" customHeight="1" spans="1:19">
      <c r="A43" s="60"/>
      <c r="B43" s="61">
        <v>40</v>
      </c>
      <c r="C43" s="61" t="s">
        <v>46</v>
      </c>
      <c r="D43" s="62" t="s">
        <v>301</v>
      </c>
      <c r="E43" s="62" t="s">
        <v>302</v>
      </c>
      <c r="F43" s="62" t="s">
        <v>303</v>
      </c>
      <c r="G43" s="61" t="s">
        <v>167</v>
      </c>
      <c r="H43" s="61">
        <v>4411</v>
      </c>
      <c r="I43" s="61">
        <v>4411</v>
      </c>
      <c r="J43" s="68">
        <f t="shared" si="0"/>
        <v>1</v>
      </c>
      <c r="K43" s="62" t="s">
        <v>304</v>
      </c>
      <c r="L43" s="61" t="s">
        <v>27</v>
      </c>
      <c r="M43" s="61" t="s">
        <v>27</v>
      </c>
      <c r="N43" s="61" t="s">
        <v>27</v>
      </c>
      <c r="O43" s="61" t="s">
        <v>29</v>
      </c>
      <c r="P43" s="61" t="s">
        <v>128</v>
      </c>
      <c r="Q43" s="61" t="s">
        <v>305</v>
      </c>
      <c r="R43" s="62"/>
      <c r="S43" s="80"/>
    </row>
    <row r="44" s="48" customFormat="1" ht="75" customHeight="1" spans="1:19">
      <c r="A44" s="60"/>
      <c r="B44" s="61">
        <v>41</v>
      </c>
      <c r="C44" s="61" t="s">
        <v>46</v>
      </c>
      <c r="D44" s="62" t="s">
        <v>306</v>
      </c>
      <c r="E44" s="62" t="s">
        <v>302</v>
      </c>
      <c r="F44" s="62" t="s">
        <v>307</v>
      </c>
      <c r="G44" s="61" t="s">
        <v>167</v>
      </c>
      <c r="H44" s="61">
        <v>1673</v>
      </c>
      <c r="I44" s="61">
        <v>1850</v>
      </c>
      <c r="J44" s="68">
        <f t="shared" si="0"/>
        <v>1.10579796772265</v>
      </c>
      <c r="K44" s="62" t="s">
        <v>308</v>
      </c>
      <c r="L44" s="61" t="s">
        <v>27</v>
      </c>
      <c r="M44" s="61" t="s">
        <v>27</v>
      </c>
      <c r="N44" s="61" t="s">
        <v>27</v>
      </c>
      <c r="O44" s="61" t="s">
        <v>29</v>
      </c>
      <c r="P44" s="61" t="s">
        <v>128</v>
      </c>
      <c r="Q44" s="61" t="s">
        <v>309</v>
      </c>
      <c r="R44" s="62"/>
      <c r="S44" s="80"/>
    </row>
    <row r="45" s="49" customFormat="1" ht="52" customHeight="1" spans="1:18">
      <c r="A45" s="69"/>
      <c r="B45" s="70" t="s">
        <v>310</v>
      </c>
      <c r="C45" s="70"/>
      <c r="D45" s="71"/>
      <c r="E45" s="71"/>
      <c r="F45" s="71"/>
      <c r="G45" s="70"/>
      <c r="H45" s="70">
        <f>SUM(H4:H44)</f>
        <v>415603.72</v>
      </c>
      <c r="I45" s="70">
        <f>SUM(I4:I44)</f>
        <v>327632.17</v>
      </c>
      <c r="J45" s="77">
        <f t="shared" si="0"/>
        <v>0.788328290228008</v>
      </c>
      <c r="K45" s="71"/>
      <c r="L45" s="71"/>
      <c r="M45" s="70"/>
      <c r="N45" s="70"/>
      <c r="O45" s="58" t="s">
        <v>311</v>
      </c>
      <c r="P45" s="70"/>
      <c r="Q45" s="70"/>
      <c r="R45" s="71"/>
    </row>
  </sheetData>
  <autoFilter ref="A1:S45">
    <extLst/>
  </autoFilter>
  <mergeCells count="19">
    <mergeCell ref="A1:R1"/>
    <mergeCell ref="A2:R2"/>
    <mergeCell ref="B45:F45"/>
    <mergeCell ref="A4:A5"/>
    <mergeCell ref="A6:A7"/>
    <mergeCell ref="A8:A10"/>
    <mergeCell ref="A11:A12"/>
    <mergeCell ref="A13:A14"/>
    <mergeCell ref="A15:A16"/>
    <mergeCell ref="A17:A18"/>
    <mergeCell ref="A19:A21"/>
    <mergeCell ref="A22:A23"/>
    <mergeCell ref="A25:A27"/>
    <mergeCell ref="A28:A31"/>
    <mergeCell ref="A32:A34"/>
    <mergeCell ref="A35:A37"/>
    <mergeCell ref="A38:A39"/>
    <mergeCell ref="A40:A41"/>
    <mergeCell ref="A42:A44"/>
  </mergeCells>
  <pageMargins left="0.16" right="0.16" top="0.41" bottom="0.41" header="0.11" footer="0.3"/>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J19" sqref="J19:P19"/>
    </sheetView>
  </sheetViews>
  <sheetFormatPr defaultColWidth="9" defaultRowHeight="14.25"/>
  <cols>
    <col min="1" max="1" width="3.125" style="33" customWidth="1"/>
    <col min="2" max="2" width="2.75" style="34" customWidth="1"/>
    <col min="3" max="3" width="2.75" style="35" customWidth="1"/>
    <col min="4" max="4" width="6.375" style="34" customWidth="1"/>
    <col min="5" max="5" width="7.5" style="34" customWidth="1"/>
    <col min="6" max="6" width="18.125" style="34" customWidth="1"/>
    <col min="7" max="7" width="6.25" style="34" customWidth="1"/>
    <col min="8" max="8" width="7.125" style="34" customWidth="1"/>
    <col min="9" max="9" width="6.625" style="34" customWidth="1"/>
    <col min="10" max="10" width="12.5" style="34" customWidth="1"/>
    <col min="11" max="11" width="10.625" style="36" customWidth="1"/>
    <col min="12" max="12" width="8.125" style="36" customWidth="1"/>
    <col min="13" max="14" width="6.625" style="34" customWidth="1"/>
    <col min="15" max="15" width="7.25" style="34" customWidth="1"/>
    <col min="16" max="16" width="9.5" style="34" customWidth="1"/>
  </cols>
  <sheetData>
    <row r="1" ht="33.75" customHeight="1" spans="1:16">
      <c r="A1" s="37"/>
      <c r="B1" s="37" t="s">
        <v>312</v>
      </c>
      <c r="C1" s="38"/>
      <c r="D1" s="37"/>
      <c r="E1" s="37"/>
      <c r="F1" s="37"/>
      <c r="G1" s="37"/>
      <c r="H1" s="37"/>
      <c r="I1" s="37"/>
      <c r="J1" s="37"/>
      <c r="K1" s="42"/>
      <c r="L1" s="42"/>
      <c r="M1" s="37"/>
      <c r="N1" s="37"/>
      <c r="O1" s="37"/>
      <c r="P1" s="37"/>
    </row>
    <row r="2" ht="28" customHeight="1" spans="1:16">
      <c r="A2" s="3" t="s">
        <v>313</v>
      </c>
      <c r="B2" s="39"/>
      <c r="C2" s="39"/>
      <c r="D2" s="39"/>
      <c r="E2" s="39"/>
      <c r="F2" s="39"/>
      <c r="G2" s="39"/>
      <c r="H2" s="39"/>
      <c r="I2" s="39"/>
      <c r="J2" s="39"/>
      <c r="K2" s="39"/>
      <c r="L2" s="39"/>
      <c r="M2" s="39"/>
      <c r="N2" s="39"/>
      <c r="O2" s="39"/>
      <c r="P2" s="39"/>
    </row>
    <row r="3" ht="74" customHeight="1" spans="1:16">
      <c r="A3" s="3" t="s">
        <v>2</v>
      </c>
      <c r="B3" s="3" t="s">
        <v>3</v>
      </c>
      <c r="C3" s="40" t="s">
        <v>4</v>
      </c>
      <c r="D3" s="3" t="s">
        <v>5</v>
      </c>
      <c r="E3" s="3" t="s">
        <v>6</v>
      </c>
      <c r="F3" s="3" t="s">
        <v>7</v>
      </c>
      <c r="G3" s="3" t="s">
        <v>8</v>
      </c>
      <c r="H3" s="3" t="s">
        <v>314</v>
      </c>
      <c r="I3" s="3" t="s">
        <v>9</v>
      </c>
      <c r="J3" s="3" t="s">
        <v>315</v>
      </c>
      <c r="K3" s="40" t="s">
        <v>13</v>
      </c>
      <c r="L3" s="40" t="s">
        <v>14</v>
      </c>
      <c r="M3" s="40" t="s">
        <v>15</v>
      </c>
      <c r="N3" s="5" t="s">
        <v>77</v>
      </c>
      <c r="O3" s="3" t="s">
        <v>17</v>
      </c>
      <c r="P3" s="3" t="s">
        <v>316</v>
      </c>
    </row>
    <row r="4" ht="205" customHeight="1" spans="1:16">
      <c r="A4" s="4" t="s">
        <v>20</v>
      </c>
      <c r="B4" s="5">
        <v>1</v>
      </c>
      <c r="C4" s="5" t="s">
        <v>317</v>
      </c>
      <c r="D4" s="10" t="s">
        <v>318</v>
      </c>
      <c r="E4" s="10" t="s">
        <v>319</v>
      </c>
      <c r="F4" s="22" t="s">
        <v>320</v>
      </c>
      <c r="G4" s="5" t="s">
        <v>104</v>
      </c>
      <c r="H4" s="5">
        <v>10000</v>
      </c>
      <c r="I4" s="5" t="s">
        <v>321</v>
      </c>
      <c r="J4" s="22" t="s">
        <v>322</v>
      </c>
      <c r="K4" s="5" t="s">
        <v>27</v>
      </c>
      <c r="L4" s="22" t="s">
        <v>323</v>
      </c>
      <c r="M4" s="5" t="s">
        <v>27</v>
      </c>
      <c r="N4" s="5" t="s">
        <v>324</v>
      </c>
      <c r="O4" s="11" t="s">
        <v>38</v>
      </c>
      <c r="P4" s="11" t="s">
        <v>325</v>
      </c>
    </row>
    <row r="5" ht="81" customHeight="1" spans="1:16">
      <c r="A5" s="4"/>
      <c r="B5" s="5">
        <v>2</v>
      </c>
      <c r="C5" s="5" t="s">
        <v>317</v>
      </c>
      <c r="D5" s="10" t="s">
        <v>326</v>
      </c>
      <c r="E5" s="10" t="s">
        <v>327</v>
      </c>
      <c r="F5" s="22" t="s">
        <v>328</v>
      </c>
      <c r="G5" s="5" t="s">
        <v>104</v>
      </c>
      <c r="H5" s="5">
        <v>15000</v>
      </c>
      <c r="I5" s="5" t="s">
        <v>321</v>
      </c>
      <c r="J5" s="5"/>
      <c r="K5" s="22"/>
      <c r="L5" s="22"/>
      <c r="M5" s="5"/>
      <c r="N5" s="5" t="s">
        <v>77</v>
      </c>
      <c r="O5" s="11" t="s">
        <v>38</v>
      </c>
      <c r="P5" s="11" t="s">
        <v>329</v>
      </c>
    </row>
    <row r="6" ht="114" customHeight="1" spans="1:16">
      <c r="A6" s="4" t="s">
        <v>330</v>
      </c>
      <c r="B6" s="5">
        <v>3</v>
      </c>
      <c r="C6" s="5" t="s">
        <v>317</v>
      </c>
      <c r="D6" s="10" t="s">
        <v>331</v>
      </c>
      <c r="E6" s="10" t="s">
        <v>332</v>
      </c>
      <c r="F6" s="22" t="s">
        <v>333</v>
      </c>
      <c r="G6" s="5" t="s">
        <v>104</v>
      </c>
      <c r="H6" s="5">
        <v>30000</v>
      </c>
      <c r="I6" s="5" t="s">
        <v>321</v>
      </c>
      <c r="J6" s="5"/>
      <c r="K6" s="22"/>
      <c r="L6" s="22"/>
      <c r="M6" s="5"/>
      <c r="N6" s="5" t="s">
        <v>77</v>
      </c>
      <c r="O6" s="11" t="s">
        <v>38</v>
      </c>
      <c r="P6" s="11" t="s">
        <v>334</v>
      </c>
    </row>
    <row r="7" ht="132" customHeight="1" spans="1:16">
      <c r="A7" s="4"/>
      <c r="B7" s="5">
        <v>4</v>
      </c>
      <c r="C7" s="5" t="s">
        <v>317</v>
      </c>
      <c r="D7" s="10" t="s">
        <v>335</v>
      </c>
      <c r="E7" s="10" t="s">
        <v>336</v>
      </c>
      <c r="F7" s="22" t="s">
        <v>337</v>
      </c>
      <c r="G7" s="5" t="s">
        <v>25</v>
      </c>
      <c r="H7" s="5">
        <v>85000</v>
      </c>
      <c r="I7" s="5" t="s">
        <v>321</v>
      </c>
      <c r="J7" s="5"/>
      <c r="K7" s="22"/>
      <c r="L7" s="22"/>
      <c r="M7" s="5"/>
      <c r="N7" s="5" t="s">
        <v>77</v>
      </c>
      <c r="O7" s="11" t="s">
        <v>38</v>
      </c>
      <c r="P7" s="11" t="s">
        <v>325</v>
      </c>
    </row>
    <row r="8" ht="270" customHeight="1" spans="1:16">
      <c r="A8" s="4" t="s">
        <v>338</v>
      </c>
      <c r="B8" s="5">
        <v>5</v>
      </c>
      <c r="C8" s="5" t="s">
        <v>21</v>
      </c>
      <c r="D8" s="6" t="s">
        <v>339</v>
      </c>
      <c r="E8" s="7" t="s">
        <v>340</v>
      </c>
      <c r="F8" s="6" t="s">
        <v>341</v>
      </c>
      <c r="G8" s="5" t="s">
        <v>25</v>
      </c>
      <c r="H8" s="8">
        <v>3900</v>
      </c>
      <c r="I8" s="8" t="s">
        <v>321</v>
      </c>
      <c r="J8" s="8"/>
      <c r="K8" s="43"/>
      <c r="L8" s="43"/>
      <c r="M8" s="8"/>
      <c r="N8" s="5" t="s">
        <v>77</v>
      </c>
      <c r="O8" s="44" t="s">
        <v>342</v>
      </c>
      <c r="P8" s="44" t="s">
        <v>343</v>
      </c>
    </row>
    <row r="9" ht="87" customHeight="1" spans="1:16">
      <c r="A9" s="4"/>
      <c r="B9" s="5">
        <v>6</v>
      </c>
      <c r="C9" s="5" t="s">
        <v>344</v>
      </c>
      <c r="D9" s="5" t="s">
        <v>345</v>
      </c>
      <c r="E9" s="5" t="s">
        <v>346</v>
      </c>
      <c r="F9" s="22" t="s">
        <v>347</v>
      </c>
      <c r="G9" s="5" t="s">
        <v>348</v>
      </c>
      <c r="H9" s="5">
        <v>50000</v>
      </c>
      <c r="I9" s="5">
        <v>13000</v>
      </c>
      <c r="J9" s="5"/>
      <c r="K9" s="22"/>
      <c r="L9" s="22"/>
      <c r="M9" s="5"/>
      <c r="N9" s="5" t="s">
        <v>77</v>
      </c>
      <c r="O9" s="11" t="s">
        <v>349</v>
      </c>
      <c r="P9" s="11" t="s">
        <v>350</v>
      </c>
    </row>
    <row r="10" ht="156" customHeight="1" spans="1:16">
      <c r="A10" s="4" t="s">
        <v>80</v>
      </c>
      <c r="B10" s="5">
        <v>7</v>
      </c>
      <c r="C10" s="5" t="s">
        <v>344</v>
      </c>
      <c r="D10" s="10" t="s">
        <v>351</v>
      </c>
      <c r="E10" s="10" t="s">
        <v>352</v>
      </c>
      <c r="F10" s="31" t="s">
        <v>353</v>
      </c>
      <c r="G10" s="5" t="s">
        <v>25</v>
      </c>
      <c r="H10" s="7">
        <v>60000</v>
      </c>
      <c r="I10" s="5">
        <v>5000</v>
      </c>
      <c r="J10" s="5"/>
      <c r="K10" s="22"/>
      <c r="L10" s="22"/>
      <c r="M10" s="5"/>
      <c r="N10" s="5" t="s">
        <v>77</v>
      </c>
      <c r="O10" s="11" t="s">
        <v>349</v>
      </c>
      <c r="P10" s="11" t="s">
        <v>354</v>
      </c>
    </row>
    <row r="11" ht="114" customHeight="1" spans="1:16">
      <c r="A11" s="9"/>
      <c r="B11" s="5">
        <v>8</v>
      </c>
      <c r="C11" s="5" t="s">
        <v>344</v>
      </c>
      <c r="D11" s="5" t="s">
        <v>355</v>
      </c>
      <c r="E11" s="5" t="s">
        <v>356</v>
      </c>
      <c r="F11" s="22" t="s">
        <v>357</v>
      </c>
      <c r="G11" s="5" t="s">
        <v>36</v>
      </c>
      <c r="H11" s="5">
        <v>9800</v>
      </c>
      <c r="I11" s="5">
        <v>5000</v>
      </c>
      <c r="J11" s="5"/>
      <c r="K11" s="22"/>
      <c r="L11" s="22"/>
      <c r="M11" s="5"/>
      <c r="N11" s="5"/>
      <c r="O11" s="11" t="s">
        <v>349</v>
      </c>
      <c r="P11" s="11" t="s">
        <v>350</v>
      </c>
    </row>
    <row r="12" ht="97" customHeight="1" spans="1:16">
      <c r="A12" s="4" t="s">
        <v>180</v>
      </c>
      <c r="B12" s="5">
        <v>9</v>
      </c>
      <c r="C12" s="5" t="s">
        <v>344</v>
      </c>
      <c r="D12" s="29" t="s">
        <v>358</v>
      </c>
      <c r="E12" s="29" t="s">
        <v>203</v>
      </c>
      <c r="F12" s="41" t="s">
        <v>359</v>
      </c>
      <c r="G12" s="5" t="s">
        <v>36</v>
      </c>
      <c r="H12" s="11">
        <v>100000</v>
      </c>
      <c r="I12" s="5" t="s">
        <v>321</v>
      </c>
      <c r="J12" s="5" t="s">
        <v>360</v>
      </c>
      <c r="K12" s="22" t="s">
        <v>361</v>
      </c>
      <c r="L12" s="22" t="s">
        <v>362</v>
      </c>
      <c r="M12" s="5" t="s">
        <v>321</v>
      </c>
      <c r="N12" s="5" t="s">
        <v>77</v>
      </c>
      <c r="O12" s="11" t="s">
        <v>128</v>
      </c>
      <c r="P12" s="29" t="s">
        <v>363</v>
      </c>
    </row>
    <row r="13" ht="61" customHeight="1" spans="1:16">
      <c r="A13" s="4" t="s">
        <v>180</v>
      </c>
      <c r="B13" s="5">
        <v>10</v>
      </c>
      <c r="C13" s="5" t="s">
        <v>364</v>
      </c>
      <c r="D13" s="10" t="s">
        <v>365</v>
      </c>
      <c r="E13" s="29" t="s">
        <v>203</v>
      </c>
      <c r="F13" s="22" t="s">
        <v>366</v>
      </c>
      <c r="G13" s="5" t="s">
        <v>36</v>
      </c>
      <c r="H13" s="5">
        <v>5220</v>
      </c>
      <c r="I13" s="5" t="s">
        <v>321</v>
      </c>
      <c r="J13" s="5" t="s">
        <v>360</v>
      </c>
      <c r="K13" s="22" t="s">
        <v>367</v>
      </c>
      <c r="L13" s="22" t="s">
        <v>368</v>
      </c>
      <c r="M13" s="5" t="s">
        <v>369</v>
      </c>
      <c r="N13" s="5" t="s">
        <v>77</v>
      </c>
      <c r="O13" s="11" t="s">
        <v>128</v>
      </c>
      <c r="P13" s="29" t="s">
        <v>370</v>
      </c>
    </row>
    <row r="14" ht="87" customHeight="1" spans="1:16">
      <c r="A14" s="4" t="s">
        <v>279</v>
      </c>
      <c r="B14" s="5">
        <v>11</v>
      </c>
      <c r="C14" s="7" t="s">
        <v>371</v>
      </c>
      <c r="D14" s="7" t="s">
        <v>372</v>
      </c>
      <c r="E14" s="7" t="s">
        <v>165</v>
      </c>
      <c r="F14" s="31" t="s">
        <v>373</v>
      </c>
      <c r="G14" s="7" t="s">
        <v>36</v>
      </c>
      <c r="H14" s="7">
        <v>2800</v>
      </c>
      <c r="I14" s="7">
        <v>2800</v>
      </c>
      <c r="J14" s="7"/>
      <c r="K14" s="31"/>
      <c r="L14" s="31"/>
      <c r="M14" s="7"/>
      <c r="N14" s="5" t="s">
        <v>77</v>
      </c>
      <c r="O14" s="11" t="s">
        <v>107</v>
      </c>
      <c r="P14" s="5" t="s">
        <v>374</v>
      </c>
    </row>
    <row r="15" ht="109" customHeight="1" spans="1:16">
      <c r="A15" s="9" t="s">
        <v>279</v>
      </c>
      <c r="B15" s="5">
        <v>12</v>
      </c>
      <c r="C15" s="5" t="s">
        <v>344</v>
      </c>
      <c r="D15" s="10" t="s">
        <v>375</v>
      </c>
      <c r="E15" s="10" t="s">
        <v>140</v>
      </c>
      <c r="F15" s="22" t="s">
        <v>376</v>
      </c>
      <c r="G15" s="7" t="s">
        <v>25</v>
      </c>
      <c r="H15" s="5">
        <v>20000</v>
      </c>
      <c r="I15" s="5" t="s">
        <v>321</v>
      </c>
      <c r="J15" s="5"/>
      <c r="K15" s="22"/>
      <c r="L15" s="22"/>
      <c r="M15" s="5"/>
      <c r="N15" s="5" t="s">
        <v>77</v>
      </c>
      <c r="O15" s="11" t="s">
        <v>349</v>
      </c>
      <c r="P15" s="5" t="s">
        <v>377</v>
      </c>
    </row>
    <row r="16" ht="170" customHeight="1" spans="1:16">
      <c r="A16" s="4" t="s">
        <v>279</v>
      </c>
      <c r="B16" s="5">
        <v>13</v>
      </c>
      <c r="C16" s="5" t="s">
        <v>21</v>
      </c>
      <c r="D16" s="31" t="s">
        <v>378</v>
      </c>
      <c r="E16" s="5" t="s">
        <v>287</v>
      </c>
      <c r="F16" s="22" t="s">
        <v>379</v>
      </c>
      <c r="G16" s="5" t="s">
        <v>36</v>
      </c>
      <c r="H16" s="5">
        <v>4200</v>
      </c>
      <c r="I16" s="5">
        <v>2000</v>
      </c>
      <c r="J16" s="5" t="s">
        <v>380</v>
      </c>
      <c r="K16" s="22" t="s">
        <v>381</v>
      </c>
      <c r="L16" s="22" t="s">
        <v>382</v>
      </c>
      <c r="M16" s="5"/>
      <c r="N16" s="5" t="s">
        <v>77</v>
      </c>
      <c r="O16" s="5" t="s">
        <v>171</v>
      </c>
      <c r="P16" s="11" t="s">
        <v>383</v>
      </c>
    </row>
    <row r="17" ht="117" customHeight="1" spans="1:16">
      <c r="A17" s="9"/>
      <c r="B17" s="5">
        <v>14</v>
      </c>
      <c r="C17" s="10" t="s">
        <v>371</v>
      </c>
      <c r="D17" s="10" t="s">
        <v>384</v>
      </c>
      <c r="E17" s="10" t="s">
        <v>385</v>
      </c>
      <c r="F17" s="10" t="s">
        <v>386</v>
      </c>
      <c r="G17" s="5" t="s">
        <v>36</v>
      </c>
      <c r="H17" s="5">
        <v>4148.5</v>
      </c>
      <c r="I17" s="5" t="s">
        <v>321</v>
      </c>
      <c r="J17" s="5" t="s">
        <v>387</v>
      </c>
      <c r="K17" s="22"/>
      <c r="L17" s="22"/>
      <c r="M17" s="5"/>
      <c r="N17" s="5" t="s">
        <v>77</v>
      </c>
      <c r="O17" s="23" t="s">
        <v>107</v>
      </c>
      <c r="P17" s="11" t="s">
        <v>388</v>
      </c>
    </row>
    <row r="18" ht="222" customHeight="1" spans="1:16">
      <c r="A18" s="9" t="s">
        <v>279</v>
      </c>
      <c r="B18" s="5">
        <v>15</v>
      </c>
      <c r="C18" s="5" t="s">
        <v>21</v>
      </c>
      <c r="D18" s="31" t="s">
        <v>389</v>
      </c>
      <c r="E18" s="5" t="s">
        <v>287</v>
      </c>
      <c r="F18" s="22" t="s">
        <v>390</v>
      </c>
      <c r="G18" s="5" t="s">
        <v>36</v>
      </c>
      <c r="H18" s="5">
        <v>11194</v>
      </c>
      <c r="I18" s="5">
        <v>5000</v>
      </c>
      <c r="J18" s="5" t="s">
        <v>380</v>
      </c>
      <c r="K18" s="22" t="s">
        <v>381</v>
      </c>
      <c r="L18" s="22" t="s">
        <v>391</v>
      </c>
      <c r="M18" s="5"/>
      <c r="N18" s="5" t="s">
        <v>77</v>
      </c>
      <c r="O18" s="5" t="s">
        <v>171</v>
      </c>
      <c r="P18" s="11" t="s">
        <v>392</v>
      </c>
    </row>
    <row r="19" ht="30" customHeight="1" spans="1:16">
      <c r="A19" s="27"/>
      <c r="B19" s="27" t="s">
        <v>393</v>
      </c>
      <c r="C19" s="27"/>
      <c r="D19" s="27"/>
      <c r="E19" s="27"/>
      <c r="F19" s="27"/>
      <c r="G19" s="27"/>
      <c r="H19" s="27">
        <f>SUM(H4:H18)</f>
        <v>411262.5</v>
      </c>
      <c r="I19" s="27">
        <f>SUM(I4:I18)</f>
        <v>32800</v>
      </c>
      <c r="J19" s="45" t="s">
        <v>394</v>
      </c>
      <c r="K19" s="46"/>
      <c r="L19" s="46"/>
      <c r="M19" s="46"/>
      <c r="N19" s="46"/>
      <c r="O19" s="46"/>
      <c r="P19" s="47"/>
    </row>
  </sheetData>
  <mergeCells count="9">
    <mergeCell ref="B1:P1"/>
    <mergeCell ref="A2:P2"/>
    <mergeCell ref="B19:F19"/>
    <mergeCell ref="J19:P19"/>
    <mergeCell ref="A4:A5"/>
    <mergeCell ref="A6:A7"/>
    <mergeCell ref="A8:A9"/>
    <mergeCell ref="A10:A11"/>
    <mergeCell ref="A16:A17"/>
  </mergeCells>
  <pageMargins left="0.751388888888889" right="0.751388888888889" top="1" bottom="1" header="0.5" footer="0.5"/>
  <pageSetup paperSize="9"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B44" sqref="B44:F44"/>
    </sheetView>
  </sheetViews>
  <sheetFormatPr defaultColWidth="9" defaultRowHeight="14.25"/>
  <cols>
    <col min="1" max="1" width="3" customWidth="1"/>
    <col min="2" max="2" width="3.125" customWidth="1"/>
    <col min="3" max="3" width="5" customWidth="1"/>
    <col min="4" max="4" width="6.125" customWidth="1"/>
    <col min="5" max="5" width="7.25" customWidth="1"/>
    <col min="6" max="6" width="23.625" customWidth="1"/>
    <col min="7" max="7" width="6.25" customWidth="1"/>
    <col min="8" max="8" width="7" customWidth="1"/>
    <col min="9" max="9" width="7.125" customWidth="1"/>
    <col min="10" max="10" width="7.25" customWidth="1"/>
    <col min="11" max="11" width="7.375" customWidth="1"/>
    <col min="12" max="12" width="8.125" customWidth="1"/>
    <col min="13" max="13" width="12.75" customWidth="1"/>
    <col min="14" max="14" width="6.375" customWidth="1"/>
    <col min="15" max="15" width="6.5" customWidth="1"/>
    <col min="16" max="16" width="6.125" customWidth="1"/>
  </cols>
  <sheetData>
    <row r="1" ht="28.5" spans="1:17">
      <c r="A1" s="1" t="s">
        <v>395</v>
      </c>
      <c r="B1" s="1"/>
      <c r="C1" s="1"/>
      <c r="D1" s="1"/>
      <c r="E1" s="1"/>
      <c r="F1" s="1"/>
      <c r="G1" s="1"/>
      <c r="H1" s="1"/>
      <c r="I1" s="1"/>
      <c r="J1" s="1"/>
      <c r="K1" s="1"/>
      <c r="L1" s="1"/>
      <c r="M1" s="1"/>
      <c r="N1" s="1"/>
      <c r="O1" s="1"/>
      <c r="P1" s="1"/>
      <c r="Q1" s="1"/>
    </row>
    <row r="2" spans="1:17">
      <c r="A2" s="2" t="s">
        <v>396</v>
      </c>
      <c r="B2" s="2"/>
      <c r="C2" s="2"/>
      <c r="D2" s="2"/>
      <c r="E2" s="2"/>
      <c r="F2" s="2"/>
      <c r="G2" s="2"/>
      <c r="H2" s="2"/>
      <c r="I2" s="2"/>
      <c r="J2" s="2"/>
      <c r="K2" s="2"/>
      <c r="L2" s="2"/>
      <c r="M2" s="2"/>
      <c r="N2" s="2"/>
      <c r="O2" s="2"/>
      <c r="P2" s="2"/>
      <c r="Q2" s="2"/>
    </row>
    <row r="3" ht="62" customHeight="1" spans="1:17">
      <c r="A3" s="3" t="s">
        <v>2</v>
      </c>
      <c r="B3" s="3" t="s">
        <v>3</v>
      </c>
      <c r="C3" s="3" t="s">
        <v>4</v>
      </c>
      <c r="D3" s="3" t="s">
        <v>5</v>
      </c>
      <c r="E3" s="3" t="s">
        <v>6</v>
      </c>
      <c r="F3" s="3" t="s">
        <v>7</v>
      </c>
      <c r="G3" s="3" t="s">
        <v>8</v>
      </c>
      <c r="H3" s="3" t="s">
        <v>314</v>
      </c>
      <c r="I3" s="3" t="s">
        <v>9</v>
      </c>
      <c r="J3" s="3" t="s">
        <v>397</v>
      </c>
      <c r="K3" s="3" t="s">
        <v>398</v>
      </c>
      <c r="L3" s="3" t="s">
        <v>399</v>
      </c>
      <c r="M3" s="3" t="s">
        <v>400</v>
      </c>
      <c r="N3" s="3" t="s">
        <v>401</v>
      </c>
      <c r="O3" s="3" t="s">
        <v>17</v>
      </c>
      <c r="P3" s="3" t="s">
        <v>402</v>
      </c>
      <c r="Q3" s="3" t="s">
        <v>19</v>
      </c>
    </row>
    <row r="4" ht="132" customHeight="1" spans="1:17">
      <c r="A4" s="4" t="s">
        <v>20</v>
      </c>
      <c r="B4" s="5">
        <v>1</v>
      </c>
      <c r="C4" s="5" t="s">
        <v>21</v>
      </c>
      <c r="D4" s="6" t="s">
        <v>22</v>
      </c>
      <c r="E4" s="7" t="s">
        <v>403</v>
      </c>
      <c r="F4" s="6" t="s">
        <v>24</v>
      </c>
      <c r="G4" s="5" t="s">
        <v>25</v>
      </c>
      <c r="H4" s="8">
        <v>58288</v>
      </c>
      <c r="I4" s="8">
        <v>25000</v>
      </c>
      <c r="J4" s="5">
        <v>10</v>
      </c>
      <c r="K4" s="5" t="s">
        <v>27</v>
      </c>
      <c r="L4" s="5" t="s">
        <v>404</v>
      </c>
      <c r="M4" s="22" t="s">
        <v>405</v>
      </c>
      <c r="N4" s="5" t="s">
        <v>404</v>
      </c>
      <c r="O4" s="11" t="s">
        <v>30</v>
      </c>
      <c r="P4" s="11" t="s">
        <v>406</v>
      </c>
      <c r="Q4" s="5" t="s">
        <v>407</v>
      </c>
    </row>
    <row r="5" ht="131" customHeight="1" spans="1:17">
      <c r="A5" s="4"/>
      <c r="B5" s="5">
        <v>2</v>
      </c>
      <c r="C5" s="5" t="s">
        <v>21</v>
      </c>
      <c r="D5" s="6" t="s">
        <v>33</v>
      </c>
      <c r="E5" s="7" t="s">
        <v>408</v>
      </c>
      <c r="F5" s="6" t="s">
        <v>409</v>
      </c>
      <c r="G5" s="5" t="s">
        <v>36</v>
      </c>
      <c r="H5" s="8">
        <v>23000</v>
      </c>
      <c r="I5" s="8">
        <v>18000</v>
      </c>
      <c r="J5" s="5" t="s">
        <v>27</v>
      </c>
      <c r="K5" s="5" t="s">
        <v>27</v>
      </c>
      <c r="L5" s="5" t="s">
        <v>404</v>
      </c>
      <c r="M5" s="22" t="s">
        <v>410</v>
      </c>
      <c r="N5" s="5" t="s">
        <v>27</v>
      </c>
      <c r="O5" s="11" t="s">
        <v>38</v>
      </c>
      <c r="P5" s="11" t="s">
        <v>411</v>
      </c>
      <c r="Q5" s="5"/>
    </row>
    <row r="6" ht="108" customHeight="1" spans="1:17">
      <c r="A6" s="9"/>
      <c r="B6" s="5">
        <v>3</v>
      </c>
      <c r="C6" s="5" t="s">
        <v>21</v>
      </c>
      <c r="D6" s="10" t="s">
        <v>41</v>
      </c>
      <c r="E6" s="5" t="s">
        <v>41</v>
      </c>
      <c r="F6" s="10" t="s">
        <v>42</v>
      </c>
      <c r="G6" s="5" t="s">
        <v>36</v>
      </c>
      <c r="H6" s="5">
        <v>12000</v>
      </c>
      <c r="I6" s="5">
        <v>10000</v>
      </c>
      <c r="J6" s="5">
        <v>27</v>
      </c>
      <c r="K6" s="5" t="s">
        <v>27</v>
      </c>
      <c r="L6" s="5" t="s">
        <v>27</v>
      </c>
      <c r="M6" s="22" t="s">
        <v>412</v>
      </c>
      <c r="N6" s="5" t="s">
        <v>27</v>
      </c>
      <c r="O6" s="11" t="s">
        <v>38</v>
      </c>
      <c r="P6" s="11" t="s">
        <v>413</v>
      </c>
      <c r="Q6" s="5" t="s">
        <v>407</v>
      </c>
    </row>
    <row r="7" ht="241" customHeight="1" spans="1:17">
      <c r="A7" s="4" t="s">
        <v>20</v>
      </c>
      <c r="B7" s="5">
        <v>4</v>
      </c>
      <c r="C7" s="5" t="s">
        <v>46</v>
      </c>
      <c r="D7" s="10" t="s">
        <v>48</v>
      </c>
      <c r="E7" s="5" t="s">
        <v>48</v>
      </c>
      <c r="F7" s="10" t="s">
        <v>414</v>
      </c>
      <c r="G7" s="5" t="s">
        <v>50</v>
      </c>
      <c r="H7" s="5">
        <v>30000</v>
      </c>
      <c r="I7" s="5">
        <v>8000</v>
      </c>
      <c r="J7" s="5">
        <v>45</v>
      </c>
      <c r="K7" s="5" t="s">
        <v>27</v>
      </c>
      <c r="L7" s="5" t="s">
        <v>27</v>
      </c>
      <c r="M7" s="22" t="s">
        <v>415</v>
      </c>
      <c r="N7" s="5" t="s">
        <v>27</v>
      </c>
      <c r="O7" s="11" t="s">
        <v>38</v>
      </c>
      <c r="P7" s="11" t="s">
        <v>416</v>
      </c>
      <c r="Q7" s="5" t="s">
        <v>407</v>
      </c>
    </row>
    <row r="8" ht="72" spans="1:17">
      <c r="A8" s="4"/>
      <c r="B8" s="5">
        <v>5</v>
      </c>
      <c r="C8" s="5" t="s">
        <v>46</v>
      </c>
      <c r="D8" s="11" t="s">
        <v>54</v>
      </c>
      <c r="E8" s="11" t="s">
        <v>55</v>
      </c>
      <c r="F8" s="10" t="s">
        <v>56</v>
      </c>
      <c r="G8" s="5" t="s">
        <v>57</v>
      </c>
      <c r="H8" s="5">
        <v>468000</v>
      </c>
      <c r="I8" s="5">
        <v>6000</v>
      </c>
      <c r="J8" s="5" t="s">
        <v>27</v>
      </c>
      <c r="K8" s="5" t="s">
        <v>27</v>
      </c>
      <c r="L8" s="5" t="s">
        <v>27</v>
      </c>
      <c r="M8" s="22" t="s">
        <v>417</v>
      </c>
      <c r="N8" s="5"/>
      <c r="O8" s="11" t="s">
        <v>60</v>
      </c>
      <c r="P8" s="11" t="s">
        <v>418</v>
      </c>
      <c r="Q8" s="5" t="s">
        <v>407</v>
      </c>
    </row>
    <row r="9" ht="60" spans="1:17">
      <c r="A9" s="4"/>
      <c r="B9" s="5">
        <v>6</v>
      </c>
      <c r="C9" s="5" t="s">
        <v>46</v>
      </c>
      <c r="D9" s="5" t="s">
        <v>62</v>
      </c>
      <c r="E9" s="5" t="s">
        <v>419</v>
      </c>
      <c r="F9" s="5" t="s">
        <v>64</v>
      </c>
      <c r="G9" s="5" t="s">
        <v>50</v>
      </c>
      <c r="H9" s="5">
        <v>104000</v>
      </c>
      <c r="I9" s="5">
        <v>15996</v>
      </c>
      <c r="J9" s="5" t="s">
        <v>27</v>
      </c>
      <c r="K9" s="5">
        <v>40</v>
      </c>
      <c r="L9" s="5" t="s">
        <v>420</v>
      </c>
      <c r="M9" s="5" t="s">
        <v>421</v>
      </c>
      <c r="N9" s="5" t="s">
        <v>27</v>
      </c>
      <c r="O9" s="11" t="s">
        <v>422</v>
      </c>
      <c r="P9" s="11" t="s">
        <v>423</v>
      </c>
      <c r="Q9" s="5" t="s">
        <v>69</v>
      </c>
    </row>
    <row r="10" ht="96" spans="1:17">
      <c r="A10" s="4" t="s">
        <v>20</v>
      </c>
      <c r="B10" s="5">
        <v>7</v>
      </c>
      <c r="C10" s="5" t="s">
        <v>21</v>
      </c>
      <c r="D10" s="5" t="s">
        <v>70</v>
      </c>
      <c r="E10" s="5" t="s">
        <v>71</v>
      </c>
      <c r="F10" s="5" t="s">
        <v>72</v>
      </c>
      <c r="G10" s="12" t="s">
        <v>73</v>
      </c>
      <c r="H10" s="12">
        <v>100000</v>
      </c>
      <c r="I10" s="12">
        <v>5000</v>
      </c>
      <c r="J10" s="5">
        <v>35</v>
      </c>
      <c r="K10" s="5" t="s">
        <v>27</v>
      </c>
      <c r="L10" s="5" t="s">
        <v>424</v>
      </c>
      <c r="M10" s="28" t="s">
        <v>425</v>
      </c>
      <c r="N10" s="5" t="s">
        <v>27</v>
      </c>
      <c r="O10" s="11" t="s">
        <v>38</v>
      </c>
      <c r="P10" s="11" t="s">
        <v>426</v>
      </c>
      <c r="Q10" s="5"/>
    </row>
    <row r="11" ht="84" spans="1:17">
      <c r="A11" s="4" t="s">
        <v>80</v>
      </c>
      <c r="B11" s="5">
        <v>8</v>
      </c>
      <c r="C11" s="5" t="s">
        <v>21</v>
      </c>
      <c r="D11" s="10" t="s">
        <v>81</v>
      </c>
      <c r="E11" s="5" t="s">
        <v>82</v>
      </c>
      <c r="F11" s="10" t="s">
        <v>83</v>
      </c>
      <c r="G11" s="5" t="s">
        <v>84</v>
      </c>
      <c r="H11" s="13">
        <v>50000</v>
      </c>
      <c r="I11" s="5">
        <v>10000</v>
      </c>
      <c r="J11" s="5">
        <v>107</v>
      </c>
      <c r="K11" s="5">
        <v>56</v>
      </c>
      <c r="L11" s="5" t="s">
        <v>427</v>
      </c>
      <c r="M11" s="22" t="s">
        <v>428</v>
      </c>
      <c r="N11" s="5" t="s">
        <v>429</v>
      </c>
      <c r="O11" s="11" t="s">
        <v>349</v>
      </c>
      <c r="P11" s="11" t="s">
        <v>430</v>
      </c>
      <c r="Q11" s="5" t="s">
        <v>407</v>
      </c>
    </row>
    <row r="12" ht="144" spans="1:17">
      <c r="A12" s="4"/>
      <c r="B12" s="5">
        <v>9</v>
      </c>
      <c r="C12" s="5" t="s">
        <v>46</v>
      </c>
      <c r="D12" s="10" t="s">
        <v>90</v>
      </c>
      <c r="E12" s="5" t="s">
        <v>431</v>
      </c>
      <c r="F12" s="10" t="s">
        <v>92</v>
      </c>
      <c r="G12" s="5" t="s">
        <v>93</v>
      </c>
      <c r="H12" s="5">
        <v>300000</v>
      </c>
      <c r="I12" s="5">
        <v>35000</v>
      </c>
      <c r="J12" s="5">
        <v>300</v>
      </c>
      <c r="K12" s="5">
        <v>50</v>
      </c>
      <c r="L12" s="5" t="s">
        <v>432</v>
      </c>
      <c r="M12" s="22" t="s">
        <v>433</v>
      </c>
      <c r="N12" s="5" t="s">
        <v>27</v>
      </c>
      <c r="O12" s="11" t="s">
        <v>349</v>
      </c>
      <c r="P12" s="11" t="s">
        <v>434</v>
      </c>
      <c r="Q12" s="5" t="s">
        <v>435</v>
      </c>
    </row>
    <row r="13" ht="72" spans="1:17">
      <c r="A13" s="4" t="s">
        <v>100</v>
      </c>
      <c r="B13" s="5">
        <v>10</v>
      </c>
      <c r="C13" s="5" t="s">
        <v>21</v>
      </c>
      <c r="D13" s="14" t="s">
        <v>101</v>
      </c>
      <c r="E13" s="7" t="s">
        <v>436</v>
      </c>
      <c r="F13" s="6" t="s">
        <v>103</v>
      </c>
      <c r="G13" s="7" t="s">
        <v>104</v>
      </c>
      <c r="H13" s="8">
        <v>19960</v>
      </c>
      <c r="I13" s="8">
        <v>5000</v>
      </c>
      <c r="J13" s="5" t="s">
        <v>27</v>
      </c>
      <c r="K13" s="5" t="s">
        <v>27</v>
      </c>
      <c r="L13" s="5" t="s">
        <v>404</v>
      </c>
      <c r="M13" s="22" t="s">
        <v>437</v>
      </c>
      <c r="N13" s="5" t="s">
        <v>404</v>
      </c>
      <c r="O13" s="11" t="s">
        <v>107</v>
      </c>
      <c r="P13" s="5" t="s">
        <v>438</v>
      </c>
      <c r="Q13" s="5" t="s">
        <v>407</v>
      </c>
    </row>
    <row r="14" ht="60" spans="1:17">
      <c r="A14" s="4"/>
      <c r="B14" s="5">
        <v>11</v>
      </c>
      <c r="C14" s="5" t="s">
        <v>21</v>
      </c>
      <c r="D14" s="10" t="s">
        <v>109</v>
      </c>
      <c r="E14" s="5" t="s">
        <v>110</v>
      </c>
      <c r="F14" s="10" t="s">
        <v>111</v>
      </c>
      <c r="G14" s="5" t="s">
        <v>36</v>
      </c>
      <c r="H14" s="5">
        <v>11000</v>
      </c>
      <c r="I14" s="5">
        <v>5000</v>
      </c>
      <c r="J14" s="5" t="s">
        <v>439</v>
      </c>
      <c r="K14" s="5" t="s">
        <v>27</v>
      </c>
      <c r="L14" s="5" t="s">
        <v>440</v>
      </c>
      <c r="M14" s="22" t="s">
        <v>441</v>
      </c>
      <c r="N14" s="5" t="s">
        <v>27</v>
      </c>
      <c r="O14" s="11" t="s">
        <v>107</v>
      </c>
      <c r="P14" s="5" t="s">
        <v>442</v>
      </c>
      <c r="Q14" s="5" t="s">
        <v>407</v>
      </c>
    </row>
    <row r="15" ht="48" spans="1:17">
      <c r="A15" s="15" t="s">
        <v>116</v>
      </c>
      <c r="B15" s="5">
        <v>12</v>
      </c>
      <c r="C15" s="5" t="s">
        <v>21</v>
      </c>
      <c r="D15" s="5" t="s">
        <v>443</v>
      </c>
      <c r="E15" s="5" t="s">
        <v>118</v>
      </c>
      <c r="F15" s="5" t="s">
        <v>119</v>
      </c>
      <c r="G15" s="5" t="s">
        <v>36</v>
      </c>
      <c r="H15" s="5">
        <v>55000</v>
      </c>
      <c r="I15" s="5">
        <v>30000</v>
      </c>
      <c r="J15" s="5" t="s">
        <v>27</v>
      </c>
      <c r="K15" s="5" t="s">
        <v>27</v>
      </c>
      <c r="L15" s="5" t="s">
        <v>27</v>
      </c>
      <c r="M15" s="22" t="s">
        <v>444</v>
      </c>
      <c r="N15" s="5" t="s">
        <v>27</v>
      </c>
      <c r="O15" s="11" t="s">
        <v>38</v>
      </c>
      <c r="P15" s="11" t="s">
        <v>445</v>
      </c>
      <c r="Q15" s="5" t="s">
        <v>407</v>
      </c>
    </row>
    <row r="16" ht="72" spans="1:17">
      <c r="A16" s="16"/>
      <c r="B16" s="5">
        <v>13</v>
      </c>
      <c r="C16" s="5" t="s">
        <v>46</v>
      </c>
      <c r="D16" s="17" t="s">
        <v>122</v>
      </c>
      <c r="E16" s="11" t="s">
        <v>123</v>
      </c>
      <c r="F16" s="18" t="s">
        <v>124</v>
      </c>
      <c r="G16" s="19" t="s">
        <v>446</v>
      </c>
      <c r="H16" s="11">
        <v>37858</v>
      </c>
      <c r="I16" s="11">
        <v>10000</v>
      </c>
      <c r="J16" s="5" t="s">
        <v>27</v>
      </c>
      <c r="K16" s="5" t="s">
        <v>27</v>
      </c>
      <c r="L16" s="5" t="s">
        <v>27</v>
      </c>
      <c r="M16" s="11" t="s">
        <v>447</v>
      </c>
      <c r="N16" s="5" t="s">
        <v>27</v>
      </c>
      <c r="O16" s="11" t="s">
        <v>128</v>
      </c>
      <c r="P16" s="11" t="s">
        <v>448</v>
      </c>
      <c r="Q16" s="11" t="s">
        <v>69</v>
      </c>
    </row>
    <row r="17" ht="72" spans="1:17">
      <c r="A17" s="20" t="s">
        <v>130</v>
      </c>
      <c r="B17" s="5">
        <v>14</v>
      </c>
      <c r="C17" s="5" t="s">
        <v>46</v>
      </c>
      <c r="D17" s="10" t="s">
        <v>449</v>
      </c>
      <c r="E17" s="5" t="s">
        <v>132</v>
      </c>
      <c r="F17" s="10" t="s">
        <v>133</v>
      </c>
      <c r="G17" s="5" t="s">
        <v>134</v>
      </c>
      <c r="H17" s="5">
        <v>25180</v>
      </c>
      <c r="I17" s="5">
        <v>10000</v>
      </c>
      <c r="J17" s="5" t="s">
        <v>27</v>
      </c>
      <c r="K17" s="5" t="s">
        <v>27</v>
      </c>
      <c r="L17" s="5" t="s">
        <v>27</v>
      </c>
      <c r="M17" s="22" t="s">
        <v>450</v>
      </c>
      <c r="N17" s="5" t="s">
        <v>27</v>
      </c>
      <c r="O17" s="29" t="s">
        <v>137</v>
      </c>
      <c r="P17" s="29" t="s">
        <v>451</v>
      </c>
      <c r="Q17" s="5" t="s">
        <v>407</v>
      </c>
    </row>
    <row r="18" ht="60" spans="1:17">
      <c r="A18" s="21" t="s">
        <v>130</v>
      </c>
      <c r="B18" s="5">
        <v>15</v>
      </c>
      <c r="C18" s="5" t="s">
        <v>46</v>
      </c>
      <c r="D18" s="10" t="s">
        <v>452</v>
      </c>
      <c r="E18" s="5" t="s">
        <v>140</v>
      </c>
      <c r="F18" s="10" t="s">
        <v>141</v>
      </c>
      <c r="G18" s="5" t="s">
        <v>50</v>
      </c>
      <c r="H18" s="5">
        <v>5000</v>
      </c>
      <c r="I18" s="5">
        <v>1800</v>
      </c>
      <c r="J18" s="5" t="s">
        <v>27</v>
      </c>
      <c r="K18" s="5" t="s">
        <v>27</v>
      </c>
      <c r="L18" s="5" t="s">
        <v>27</v>
      </c>
      <c r="M18" s="22" t="s">
        <v>453</v>
      </c>
      <c r="N18" s="5" t="s">
        <v>27</v>
      </c>
      <c r="O18" s="29" t="s">
        <v>143</v>
      </c>
      <c r="P18" s="29" t="s">
        <v>454</v>
      </c>
      <c r="Q18" s="5"/>
    </row>
    <row r="19" ht="108" spans="1:17">
      <c r="A19" s="21"/>
      <c r="B19" s="5">
        <v>16</v>
      </c>
      <c r="C19" s="5" t="s">
        <v>46</v>
      </c>
      <c r="D19" s="10" t="s">
        <v>455</v>
      </c>
      <c r="E19" s="5" t="s">
        <v>146</v>
      </c>
      <c r="F19" s="10" t="s">
        <v>147</v>
      </c>
      <c r="G19" s="5" t="s">
        <v>104</v>
      </c>
      <c r="H19" s="5">
        <v>9260</v>
      </c>
      <c r="I19" s="5">
        <v>2600</v>
      </c>
      <c r="J19" s="5" t="s">
        <v>27</v>
      </c>
      <c r="K19" s="5" t="s">
        <v>27</v>
      </c>
      <c r="L19" s="5" t="s">
        <v>27</v>
      </c>
      <c r="M19" s="22" t="s">
        <v>456</v>
      </c>
      <c r="N19" s="5" t="s">
        <v>27</v>
      </c>
      <c r="O19" s="29" t="s">
        <v>137</v>
      </c>
      <c r="P19" s="29" t="s">
        <v>457</v>
      </c>
      <c r="Q19" s="5"/>
    </row>
    <row r="20" ht="144" spans="1:17">
      <c r="A20" s="21"/>
      <c r="B20" s="5">
        <v>17</v>
      </c>
      <c r="C20" s="5" t="s">
        <v>46</v>
      </c>
      <c r="D20" s="5" t="s">
        <v>458</v>
      </c>
      <c r="E20" s="5" t="s">
        <v>459</v>
      </c>
      <c r="F20" s="22" t="s">
        <v>154</v>
      </c>
      <c r="G20" s="5" t="s">
        <v>50</v>
      </c>
      <c r="H20" s="5">
        <v>4530</v>
      </c>
      <c r="I20" s="5">
        <f>4530-500-150-200-400-50-1100-300-53.28</f>
        <v>1776.72</v>
      </c>
      <c r="J20" s="5" t="s">
        <v>27</v>
      </c>
      <c r="K20" s="5" t="s">
        <v>27</v>
      </c>
      <c r="L20" s="5" t="s">
        <v>27</v>
      </c>
      <c r="M20" s="22" t="s">
        <v>460</v>
      </c>
      <c r="N20" s="5" t="s">
        <v>27</v>
      </c>
      <c r="O20" s="29" t="s">
        <v>137</v>
      </c>
      <c r="P20" s="29" t="s">
        <v>461</v>
      </c>
      <c r="Q20" s="5"/>
    </row>
    <row r="21" ht="72" spans="1:17">
      <c r="A21" s="21"/>
      <c r="B21" s="5">
        <v>18</v>
      </c>
      <c r="C21" s="5" t="s">
        <v>46</v>
      </c>
      <c r="D21" s="5" t="s">
        <v>462</v>
      </c>
      <c r="E21" s="5" t="s">
        <v>159</v>
      </c>
      <c r="F21" s="22" t="s">
        <v>160</v>
      </c>
      <c r="G21" s="5" t="s">
        <v>104</v>
      </c>
      <c r="H21" s="5">
        <v>10700</v>
      </c>
      <c r="I21" s="5">
        <v>4500</v>
      </c>
      <c r="J21" s="5" t="s">
        <v>27</v>
      </c>
      <c r="K21" s="5" t="s">
        <v>27</v>
      </c>
      <c r="L21" s="5" t="s">
        <v>27</v>
      </c>
      <c r="M21" s="22" t="s">
        <v>463</v>
      </c>
      <c r="N21" s="5" t="s">
        <v>27</v>
      </c>
      <c r="O21" s="29" t="s">
        <v>137</v>
      </c>
      <c r="P21" s="29" t="s">
        <v>457</v>
      </c>
      <c r="Q21" s="5"/>
    </row>
    <row r="22" ht="108" spans="1:17">
      <c r="A22" s="21" t="s">
        <v>130</v>
      </c>
      <c r="B22" s="5">
        <v>19</v>
      </c>
      <c r="C22" s="5" t="s">
        <v>46</v>
      </c>
      <c r="D22" s="10" t="s">
        <v>464</v>
      </c>
      <c r="E22" s="5" t="s">
        <v>465</v>
      </c>
      <c r="F22" s="10" t="s">
        <v>166</v>
      </c>
      <c r="G22" s="5" t="s">
        <v>167</v>
      </c>
      <c r="H22" s="5">
        <v>7191.97</v>
      </c>
      <c r="I22" s="5">
        <f>7192-762-1500-812</f>
        <v>4118</v>
      </c>
      <c r="J22" s="5" t="s">
        <v>27</v>
      </c>
      <c r="K22" s="5" t="s">
        <v>27</v>
      </c>
      <c r="L22" s="5" t="s">
        <v>27</v>
      </c>
      <c r="M22" s="22" t="s">
        <v>466</v>
      </c>
      <c r="N22" s="5" t="s">
        <v>27</v>
      </c>
      <c r="O22" s="11" t="s">
        <v>171</v>
      </c>
      <c r="P22" s="30" t="s">
        <v>467</v>
      </c>
      <c r="Q22" s="5"/>
    </row>
    <row r="23" ht="96" spans="1:17">
      <c r="A23" s="16"/>
      <c r="B23" s="5">
        <v>20</v>
      </c>
      <c r="C23" s="5" t="s">
        <v>46</v>
      </c>
      <c r="D23" s="10" t="s">
        <v>468</v>
      </c>
      <c r="E23" s="5" t="s">
        <v>469</v>
      </c>
      <c r="F23" s="10" t="s">
        <v>175</v>
      </c>
      <c r="G23" s="5" t="s">
        <v>25</v>
      </c>
      <c r="H23" s="5">
        <v>22000</v>
      </c>
      <c r="I23" s="5">
        <v>12000</v>
      </c>
      <c r="J23" s="5">
        <v>46</v>
      </c>
      <c r="K23" s="5" t="s">
        <v>27</v>
      </c>
      <c r="L23" s="5" t="s">
        <v>470</v>
      </c>
      <c r="M23" s="22" t="s">
        <v>471</v>
      </c>
      <c r="N23" s="5" t="s">
        <v>472</v>
      </c>
      <c r="O23" s="11" t="s">
        <v>128</v>
      </c>
      <c r="P23" s="11" t="s">
        <v>473</v>
      </c>
      <c r="Q23" s="5"/>
    </row>
    <row r="24" ht="60" spans="1:17">
      <c r="A24" s="15" t="s">
        <v>180</v>
      </c>
      <c r="B24" s="5">
        <v>21</v>
      </c>
      <c r="C24" s="5" t="s">
        <v>21</v>
      </c>
      <c r="D24" s="10" t="s">
        <v>181</v>
      </c>
      <c r="E24" s="5" t="s">
        <v>182</v>
      </c>
      <c r="F24" s="10" t="s">
        <v>474</v>
      </c>
      <c r="G24" s="5" t="s">
        <v>134</v>
      </c>
      <c r="H24" s="5">
        <v>35000</v>
      </c>
      <c r="I24" s="5">
        <v>15000</v>
      </c>
      <c r="J24" s="5">
        <v>75.1275</v>
      </c>
      <c r="K24" s="5">
        <v>117.156</v>
      </c>
      <c r="L24" s="5" t="s">
        <v>27</v>
      </c>
      <c r="M24" s="22" t="s">
        <v>475</v>
      </c>
      <c r="N24" s="5" t="s">
        <v>476</v>
      </c>
      <c r="O24" s="11" t="s">
        <v>171</v>
      </c>
      <c r="P24" s="11" t="s">
        <v>477</v>
      </c>
      <c r="Q24" s="5" t="s">
        <v>407</v>
      </c>
    </row>
    <row r="25" ht="84" spans="1:17">
      <c r="A25" s="16"/>
      <c r="B25" s="5">
        <v>22</v>
      </c>
      <c r="C25" s="5" t="s">
        <v>21</v>
      </c>
      <c r="D25" s="10" t="s">
        <v>188</v>
      </c>
      <c r="E25" s="5" t="s">
        <v>189</v>
      </c>
      <c r="F25" s="10" t="s">
        <v>190</v>
      </c>
      <c r="G25" s="5" t="s">
        <v>36</v>
      </c>
      <c r="H25" s="5">
        <v>154100</v>
      </c>
      <c r="I25" s="5">
        <v>40000</v>
      </c>
      <c r="J25" s="5">
        <v>3302.69</v>
      </c>
      <c r="K25" s="5">
        <v>984</v>
      </c>
      <c r="L25" s="5" t="s">
        <v>27</v>
      </c>
      <c r="M25" s="22" t="s">
        <v>478</v>
      </c>
      <c r="N25" s="5" t="s">
        <v>479</v>
      </c>
      <c r="O25" s="11" t="s">
        <v>194</v>
      </c>
      <c r="P25" s="11" t="s">
        <v>480</v>
      </c>
      <c r="Q25" s="5" t="s">
        <v>407</v>
      </c>
    </row>
    <row r="26" ht="168" spans="1:17">
      <c r="A26" s="15" t="s">
        <v>180</v>
      </c>
      <c r="B26" s="5">
        <v>23</v>
      </c>
      <c r="C26" s="5" t="s">
        <v>46</v>
      </c>
      <c r="D26" s="10" t="s">
        <v>481</v>
      </c>
      <c r="E26" s="5" t="s">
        <v>197</v>
      </c>
      <c r="F26" s="10" t="s">
        <v>198</v>
      </c>
      <c r="G26" s="5" t="s">
        <v>50</v>
      </c>
      <c r="H26" s="5">
        <v>103443</v>
      </c>
      <c r="I26" s="5">
        <v>46382</v>
      </c>
      <c r="J26" s="5" t="s">
        <v>482</v>
      </c>
      <c r="K26" s="5">
        <v>248.1</v>
      </c>
      <c r="L26" s="5" t="s">
        <v>27</v>
      </c>
      <c r="M26" s="22" t="s">
        <v>483</v>
      </c>
      <c r="N26" s="5" t="s">
        <v>484</v>
      </c>
      <c r="O26" s="11" t="s">
        <v>171</v>
      </c>
      <c r="P26" s="11" t="s">
        <v>485</v>
      </c>
      <c r="Q26" s="5" t="s">
        <v>407</v>
      </c>
    </row>
    <row r="27" ht="84" spans="1:17">
      <c r="A27" s="21"/>
      <c r="B27" s="5">
        <v>24</v>
      </c>
      <c r="C27" s="5" t="s">
        <v>46</v>
      </c>
      <c r="D27" s="10" t="s">
        <v>486</v>
      </c>
      <c r="E27" s="5" t="s">
        <v>487</v>
      </c>
      <c r="F27" s="10" t="s">
        <v>204</v>
      </c>
      <c r="G27" s="5" t="s">
        <v>50</v>
      </c>
      <c r="H27" s="5">
        <v>5000</v>
      </c>
      <c r="I27" s="5">
        <v>500</v>
      </c>
      <c r="J27" s="5">
        <v>2.1</v>
      </c>
      <c r="K27" s="5">
        <v>2.1</v>
      </c>
      <c r="L27" s="5" t="s">
        <v>27</v>
      </c>
      <c r="M27" s="22" t="s">
        <v>488</v>
      </c>
      <c r="N27" s="5" t="s">
        <v>27</v>
      </c>
      <c r="O27" s="11" t="s">
        <v>128</v>
      </c>
      <c r="P27" s="29" t="s">
        <v>489</v>
      </c>
      <c r="Q27" s="5"/>
    </row>
    <row r="28" ht="72" spans="1:17">
      <c r="A28" s="21"/>
      <c r="B28" s="5">
        <v>25</v>
      </c>
      <c r="C28" s="5" t="s">
        <v>46</v>
      </c>
      <c r="D28" s="10" t="s">
        <v>490</v>
      </c>
      <c r="E28" s="5" t="s">
        <v>487</v>
      </c>
      <c r="F28" s="10" t="s">
        <v>210</v>
      </c>
      <c r="G28" s="5" t="s">
        <v>50</v>
      </c>
      <c r="H28" s="5">
        <v>5851</v>
      </c>
      <c r="I28" s="5">
        <v>2925</v>
      </c>
      <c r="J28" s="5">
        <v>101.7</v>
      </c>
      <c r="K28" s="5">
        <v>95.2</v>
      </c>
      <c r="L28" s="5" t="s">
        <v>27</v>
      </c>
      <c r="M28" s="22" t="s">
        <v>488</v>
      </c>
      <c r="N28" s="5" t="s">
        <v>27</v>
      </c>
      <c r="O28" s="11" t="s">
        <v>128</v>
      </c>
      <c r="P28" s="29" t="s">
        <v>491</v>
      </c>
      <c r="Q28" s="5"/>
    </row>
    <row r="29" ht="60" spans="1:17">
      <c r="A29" s="21"/>
      <c r="B29" s="5">
        <v>26</v>
      </c>
      <c r="C29" s="5" t="s">
        <v>46</v>
      </c>
      <c r="D29" s="10" t="s">
        <v>492</v>
      </c>
      <c r="E29" s="5" t="s">
        <v>487</v>
      </c>
      <c r="F29" s="10" t="s">
        <v>216</v>
      </c>
      <c r="G29" s="5" t="s">
        <v>50</v>
      </c>
      <c r="H29" s="5">
        <v>11588</v>
      </c>
      <c r="I29" s="5">
        <v>1738</v>
      </c>
      <c r="J29" s="5">
        <v>54.9</v>
      </c>
      <c r="K29" s="5">
        <v>48</v>
      </c>
      <c r="L29" s="5" t="s">
        <v>27</v>
      </c>
      <c r="M29" s="22" t="s">
        <v>493</v>
      </c>
      <c r="N29" s="5" t="s">
        <v>27</v>
      </c>
      <c r="O29" s="11" t="s">
        <v>128</v>
      </c>
      <c r="P29" s="29" t="s">
        <v>494</v>
      </c>
      <c r="Q29" s="5"/>
    </row>
    <row r="30" ht="60" spans="1:17">
      <c r="A30" s="21"/>
      <c r="B30" s="5">
        <v>27</v>
      </c>
      <c r="C30" s="5" t="s">
        <v>46</v>
      </c>
      <c r="D30" s="10" t="s">
        <v>495</v>
      </c>
      <c r="E30" s="5" t="s">
        <v>487</v>
      </c>
      <c r="F30" s="10" t="s">
        <v>222</v>
      </c>
      <c r="G30" s="5" t="s">
        <v>50</v>
      </c>
      <c r="H30" s="5">
        <v>10352</v>
      </c>
      <c r="I30" s="5">
        <v>4658</v>
      </c>
      <c r="J30" s="5" t="s">
        <v>27</v>
      </c>
      <c r="K30" s="5" t="s">
        <v>27</v>
      </c>
      <c r="L30" s="5" t="s">
        <v>27</v>
      </c>
      <c r="M30" s="22" t="s">
        <v>488</v>
      </c>
      <c r="N30" s="5" t="s">
        <v>27</v>
      </c>
      <c r="O30" s="11" t="s">
        <v>128</v>
      </c>
      <c r="P30" s="29" t="s">
        <v>496</v>
      </c>
      <c r="Q30" s="5"/>
    </row>
    <row r="31" ht="84" spans="1:17">
      <c r="A31" s="21" t="s">
        <v>180</v>
      </c>
      <c r="B31" s="5">
        <v>28</v>
      </c>
      <c r="C31" s="5" t="s">
        <v>21</v>
      </c>
      <c r="D31" s="10" t="s">
        <v>497</v>
      </c>
      <c r="E31" s="5" t="s">
        <v>487</v>
      </c>
      <c r="F31" s="10" t="s">
        <v>228</v>
      </c>
      <c r="G31" s="5" t="s">
        <v>104</v>
      </c>
      <c r="H31" s="5">
        <v>16988</v>
      </c>
      <c r="I31" s="5">
        <v>10193</v>
      </c>
      <c r="J31" s="5">
        <v>137</v>
      </c>
      <c r="K31" s="5">
        <v>132</v>
      </c>
      <c r="L31" s="5" t="s">
        <v>27</v>
      </c>
      <c r="M31" s="22" t="s">
        <v>498</v>
      </c>
      <c r="N31" s="5" t="s">
        <v>499</v>
      </c>
      <c r="O31" s="11" t="s">
        <v>128</v>
      </c>
      <c r="P31" s="29" t="s">
        <v>500</v>
      </c>
      <c r="Q31" s="5"/>
    </row>
    <row r="32" ht="84" spans="1:17">
      <c r="A32" s="21"/>
      <c r="B32" s="5">
        <v>29</v>
      </c>
      <c r="C32" s="5" t="s">
        <v>46</v>
      </c>
      <c r="D32" s="10" t="s">
        <v>501</v>
      </c>
      <c r="E32" s="5" t="s">
        <v>487</v>
      </c>
      <c r="F32" s="10" t="s">
        <v>234</v>
      </c>
      <c r="G32" s="5" t="s">
        <v>50</v>
      </c>
      <c r="H32" s="5">
        <v>18300</v>
      </c>
      <c r="I32" s="5">
        <v>6924</v>
      </c>
      <c r="J32" s="5">
        <v>299</v>
      </c>
      <c r="K32" s="5">
        <v>286</v>
      </c>
      <c r="L32" s="5" t="s">
        <v>27</v>
      </c>
      <c r="M32" s="22" t="s">
        <v>488</v>
      </c>
      <c r="N32" s="5" t="s">
        <v>27</v>
      </c>
      <c r="O32" s="11" t="s">
        <v>128</v>
      </c>
      <c r="P32" s="29" t="s">
        <v>502</v>
      </c>
      <c r="Q32" s="5"/>
    </row>
    <row r="33" ht="72" spans="1:17">
      <c r="A33" s="21"/>
      <c r="B33" s="5">
        <v>30</v>
      </c>
      <c r="C33" s="5" t="s">
        <v>46</v>
      </c>
      <c r="D33" s="10" t="s">
        <v>503</v>
      </c>
      <c r="E33" s="5" t="s">
        <v>487</v>
      </c>
      <c r="F33" s="10" t="s">
        <v>240</v>
      </c>
      <c r="G33" s="5" t="s">
        <v>50</v>
      </c>
      <c r="H33" s="5">
        <v>5073</v>
      </c>
      <c r="I33" s="5">
        <v>2536</v>
      </c>
      <c r="J33" s="5">
        <v>7</v>
      </c>
      <c r="K33" s="5">
        <v>7</v>
      </c>
      <c r="L33" s="5" t="s">
        <v>27</v>
      </c>
      <c r="M33" s="22" t="s">
        <v>488</v>
      </c>
      <c r="N33" s="5" t="s">
        <v>27</v>
      </c>
      <c r="O33" s="11" t="s">
        <v>128</v>
      </c>
      <c r="P33" s="29" t="s">
        <v>504</v>
      </c>
      <c r="Q33" s="5"/>
    </row>
    <row r="34" ht="72" spans="1:17">
      <c r="A34" s="21"/>
      <c r="B34" s="5">
        <v>31</v>
      </c>
      <c r="C34" s="5" t="s">
        <v>21</v>
      </c>
      <c r="D34" s="10" t="s">
        <v>505</v>
      </c>
      <c r="E34" s="5" t="s">
        <v>487</v>
      </c>
      <c r="F34" s="10" t="s">
        <v>246</v>
      </c>
      <c r="G34" s="5" t="s">
        <v>167</v>
      </c>
      <c r="H34" s="5">
        <v>12835</v>
      </c>
      <c r="I34" s="5">
        <v>8984</v>
      </c>
      <c r="J34" s="5">
        <v>189</v>
      </c>
      <c r="K34" s="5">
        <v>167</v>
      </c>
      <c r="L34" s="5" t="s">
        <v>27</v>
      </c>
      <c r="M34" s="22" t="s">
        <v>506</v>
      </c>
      <c r="N34" s="5" t="s">
        <v>27</v>
      </c>
      <c r="O34" s="11" t="s">
        <v>128</v>
      </c>
      <c r="P34" s="29" t="s">
        <v>507</v>
      </c>
      <c r="Q34" s="5"/>
    </row>
    <row r="35" ht="36" spans="1:17">
      <c r="A35" s="21"/>
      <c r="B35" s="5">
        <v>32</v>
      </c>
      <c r="C35" s="7" t="s">
        <v>21</v>
      </c>
      <c r="D35" s="6" t="s">
        <v>251</v>
      </c>
      <c r="E35" s="7" t="s">
        <v>487</v>
      </c>
      <c r="F35" s="6" t="s">
        <v>252</v>
      </c>
      <c r="G35" s="7" t="s">
        <v>36</v>
      </c>
      <c r="H35" s="7">
        <v>6500</v>
      </c>
      <c r="I35" s="7">
        <v>4000</v>
      </c>
      <c r="J35" s="5" t="s">
        <v>27</v>
      </c>
      <c r="K35" s="5" t="s">
        <v>27</v>
      </c>
      <c r="L35" s="5" t="s">
        <v>27</v>
      </c>
      <c r="M35" s="31" t="s">
        <v>508</v>
      </c>
      <c r="N35" s="5" t="s">
        <v>27</v>
      </c>
      <c r="O35" s="11" t="s">
        <v>128</v>
      </c>
      <c r="P35" s="29" t="s">
        <v>509</v>
      </c>
      <c r="Q35" s="7"/>
    </row>
    <row r="36" ht="36" spans="1:17">
      <c r="A36" s="21"/>
      <c r="B36" s="5">
        <v>33</v>
      </c>
      <c r="C36" s="7" t="s">
        <v>21</v>
      </c>
      <c r="D36" s="6" t="s">
        <v>257</v>
      </c>
      <c r="E36" s="7" t="s">
        <v>487</v>
      </c>
      <c r="F36" s="6" t="s">
        <v>258</v>
      </c>
      <c r="G36" s="7" t="s">
        <v>36</v>
      </c>
      <c r="H36" s="7">
        <v>4500</v>
      </c>
      <c r="I36" s="7">
        <v>3000</v>
      </c>
      <c r="J36" s="5" t="s">
        <v>27</v>
      </c>
      <c r="K36" s="5" t="s">
        <v>27</v>
      </c>
      <c r="L36" s="5" t="s">
        <v>27</v>
      </c>
      <c r="M36" s="31" t="s">
        <v>508</v>
      </c>
      <c r="N36" s="5" t="s">
        <v>27</v>
      </c>
      <c r="O36" s="11" t="s">
        <v>128</v>
      </c>
      <c r="P36" s="29" t="s">
        <v>509</v>
      </c>
      <c r="Q36" s="7"/>
    </row>
    <row r="37" ht="60" spans="1:17">
      <c r="A37" s="21" t="s">
        <v>180</v>
      </c>
      <c r="B37" s="5">
        <v>34</v>
      </c>
      <c r="C37" s="23" t="s">
        <v>260</v>
      </c>
      <c r="D37" s="24" t="s">
        <v>261</v>
      </c>
      <c r="E37" s="5" t="s">
        <v>262</v>
      </c>
      <c r="F37" s="10" t="s">
        <v>263</v>
      </c>
      <c r="G37" s="5" t="s">
        <v>510</v>
      </c>
      <c r="H37" s="5">
        <v>1800</v>
      </c>
      <c r="I37" s="23">
        <v>1000</v>
      </c>
      <c r="J37" s="5">
        <v>6</v>
      </c>
      <c r="K37" s="5">
        <v>50</v>
      </c>
      <c r="L37" s="5" t="s">
        <v>27</v>
      </c>
      <c r="M37" s="22" t="s">
        <v>511</v>
      </c>
      <c r="N37" s="5" t="s">
        <v>27</v>
      </c>
      <c r="O37" s="11" t="s">
        <v>128</v>
      </c>
      <c r="P37" s="29" t="s">
        <v>494</v>
      </c>
      <c r="Q37" s="5"/>
    </row>
    <row r="38" ht="48" spans="1:17">
      <c r="A38" s="16"/>
      <c r="B38" s="5">
        <v>35</v>
      </c>
      <c r="C38" s="5" t="s">
        <v>260</v>
      </c>
      <c r="D38" s="22" t="s">
        <v>512</v>
      </c>
      <c r="E38" s="5" t="s">
        <v>513</v>
      </c>
      <c r="F38" s="10" t="s">
        <v>514</v>
      </c>
      <c r="G38" s="5" t="s">
        <v>50</v>
      </c>
      <c r="H38" s="5">
        <v>3000</v>
      </c>
      <c r="I38" s="5">
        <v>3000</v>
      </c>
      <c r="J38" s="5">
        <v>5</v>
      </c>
      <c r="K38" s="5">
        <v>80</v>
      </c>
      <c r="L38" s="5" t="s">
        <v>27</v>
      </c>
      <c r="M38" s="31" t="s">
        <v>515</v>
      </c>
      <c r="N38" s="5" t="s">
        <v>27</v>
      </c>
      <c r="O38" s="11" t="s">
        <v>128</v>
      </c>
      <c r="P38" s="29" t="s">
        <v>494</v>
      </c>
      <c r="Q38" s="5"/>
    </row>
    <row r="39" ht="240" spans="1:17">
      <c r="A39" s="20" t="s">
        <v>279</v>
      </c>
      <c r="B39" s="5">
        <v>36</v>
      </c>
      <c r="C39" s="5" t="s">
        <v>46</v>
      </c>
      <c r="D39" s="22" t="s">
        <v>516</v>
      </c>
      <c r="E39" s="5" t="s">
        <v>517</v>
      </c>
      <c r="F39" s="22" t="s">
        <v>518</v>
      </c>
      <c r="G39" s="5" t="s">
        <v>167</v>
      </c>
      <c r="H39" s="5">
        <v>18162.6</v>
      </c>
      <c r="I39" s="5">
        <v>13000</v>
      </c>
      <c r="J39" s="5" t="s">
        <v>27</v>
      </c>
      <c r="K39" s="5" t="s">
        <v>27</v>
      </c>
      <c r="L39" s="5" t="s">
        <v>519</v>
      </c>
      <c r="M39" s="22" t="s">
        <v>520</v>
      </c>
      <c r="N39" s="5" t="s">
        <v>27</v>
      </c>
      <c r="O39" s="11" t="s">
        <v>284</v>
      </c>
      <c r="P39" s="11" t="s">
        <v>521</v>
      </c>
      <c r="Q39" s="5" t="s">
        <v>407</v>
      </c>
    </row>
    <row r="40" ht="180" spans="1:17">
      <c r="A40" s="21" t="s">
        <v>279</v>
      </c>
      <c r="B40" s="5">
        <v>37</v>
      </c>
      <c r="C40" s="5" t="s">
        <v>46</v>
      </c>
      <c r="D40" s="22" t="s">
        <v>522</v>
      </c>
      <c r="E40" s="5" t="s">
        <v>523</v>
      </c>
      <c r="F40" s="22" t="s">
        <v>524</v>
      </c>
      <c r="G40" s="5" t="s">
        <v>167</v>
      </c>
      <c r="H40" s="5">
        <v>6238</v>
      </c>
      <c r="I40" s="5">
        <v>2300</v>
      </c>
      <c r="J40" s="5" t="s">
        <v>27</v>
      </c>
      <c r="K40" s="5" t="s">
        <v>27</v>
      </c>
      <c r="L40" s="5" t="s">
        <v>525</v>
      </c>
      <c r="M40" s="22" t="s">
        <v>526</v>
      </c>
      <c r="N40" s="5" t="s">
        <v>27</v>
      </c>
      <c r="O40" s="5" t="s">
        <v>171</v>
      </c>
      <c r="P40" s="11" t="s">
        <v>527</v>
      </c>
      <c r="Q40" s="5" t="s">
        <v>69</v>
      </c>
    </row>
    <row r="41" ht="108" spans="1:17">
      <c r="A41" s="21"/>
      <c r="B41" s="5">
        <v>38</v>
      </c>
      <c r="C41" s="5" t="s">
        <v>46</v>
      </c>
      <c r="D41" s="22" t="s">
        <v>528</v>
      </c>
      <c r="E41" s="5" t="s">
        <v>529</v>
      </c>
      <c r="F41" s="22" t="s">
        <v>295</v>
      </c>
      <c r="G41" s="5" t="s">
        <v>167</v>
      </c>
      <c r="H41" s="5">
        <v>24000</v>
      </c>
      <c r="I41" s="5">
        <v>18000</v>
      </c>
      <c r="J41" s="5">
        <v>15</v>
      </c>
      <c r="K41" s="5">
        <v>5</v>
      </c>
      <c r="L41" s="5" t="s">
        <v>530</v>
      </c>
      <c r="M41" s="22" t="s">
        <v>531</v>
      </c>
      <c r="N41" s="5" t="s">
        <v>27</v>
      </c>
      <c r="O41" s="11" t="s">
        <v>299</v>
      </c>
      <c r="P41" s="11" t="s">
        <v>532</v>
      </c>
      <c r="Q41" s="5"/>
    </row>
    <row r="42" ht="96" spans="1:17">
      <c r="A42" s="21"/>
      <c r="B42" s="5">
        <v>39</v>
      </c>
      <c r="C42" s="5" t="s">
        <v>46</v>
      </c>
      <c r="D42" s="22" t="s">
        <v>533</v>
      </c>
      <c r="E42" s="5" t="s">
        <v>534</v>
      </c>
      <c r="F42" s="10" t="s">
        <v>303</v>
      </c>
      <c r="G42" s="5" t="s">
        <v>167</v>
      </c>
      <c r="H42" s="5">
        <v>4411</v>
      </c>
      <c r="I42" s="5">
        <v>4411</v>
      </c>
      <c r="J42" s="5" t="s">
        <v>27</v>
      </c>
      <c r="K42" s="5" t="s">
        <v>27</v>
      </c>
      <c r="L42" s="5" t="s">
        <v>27</v>
      </c>
      <c r="M42" s="22" t="s">
        <v>535</v>
      </c>
      <c r="N42" s="5" t="s">
        <v>27</v>
      </c>
      <c r="O42" s="5" t="s">
        <v>128</v>
      </c>
      <c r="P42" s="5" t="s">
        <v>536</v>
      </c>
      <c r="Q42" s="5"/>
    </row>
    <row r="43" ht="96" spans="1:17">
      <c r="A43" s="25" t="s">
        <v>279</v>
      </c>
      <c r="B43" s="5">
        <v>40</v>
      </c>
      <c r="C43" s="5" t="s">
        <v>46</v>
      </c>
      <c r="D43" s="22" t="s">
        <v>537</v>
      </c>
      <c r="E43" s="5" t="s">
        <v>534</v>
      </c>
      <c r="F43" s="10" t="s">
        <v>307</v>
      </c>
      <c r="G43" s="5" t="s">
        <v>167</v>
      </c>
      <c r="H43" s="5">
        <v>1673</v>
      </c>
      <c r="I43" s="5">
        <v>1673</v>
      </c>
      <c r="J43" s="5" t="s">
        <v>27</v>
      </c>
      <c r="K43" s="5" t="s">
        <v>27</v>
      </c>
      <c r="L43" s="5" t="s">
        <v>27</v>
      </c>
      <c r="M43" s="22" t="s">
        <v>538</v>
      </c>
      <c r="N43" s="5" t="s">
        <v>27</v>
      </c>
      <c r="O43" s="5" t="s">
        <v>128</v>
      </c>
      <c r="P43" s="5" t="s">
        <v>539</v>
      </c>
      <c r="Q43" s="5"/>
    </row>
    <row r="44" spans="1:17">
      <c r="A44" s="26"/>
      <c r="B44" s="27" t="s">
        <v>540</v>
      </c>
      <c r="C44" s="27"/>
      <c r="D44" s="27"/>
      <c r="E44" s="27"/>
      <c r="F44" s="27"/>
      <c r="G44" s="27"/>
      <c r="H44" s="27">
        <f>SUM(H4:H43)</f>
        <v>1801782.57</v>
      </c>
      <c r="I44" s="27">
        <f>SUM(I4:I43)</f>
        <v>410014.72</v>
      </c>
      <c r="J44" s="27"/>
      <c r="K44" s="27"/>
      <c r="L44" s="27"/>
      <c r="M44" s="32"/>
      <c r="N44" s="27"/>
      <c r="O44" s="27"/>
      <c r="P44" s="27"/>
      <c r="Q44" s="27"/>
    </row>
  </sheetData>
  <mergeCells count="15">
    <mergeCell ref="A1:Q1"/>
    <mergeCell ref="A2:Q2"/>
    <mergeCell ref="B44:F44"/>
    <mergeCell ref="A4:A6"/>
    <mergeCell ref="A7:A9"/>
    <mergeCell ref="A11:A12"/>
    <mergeCell ref="A13:A14"/>
    <mergeCell ref="A15:A16"/>
    <mergeCell ref="A18:A21"/>
    <mergeCell ref="A22:A23"/>
    <mergeCell ref="A24:A25"/>
    <mergeCell ref="A26:A30"/>
    <mergeCell ref="A31:A36"/>
    <mergeCell ref="A37:A38"/>
    <mergeCell ref="A40:A42"/>
  </mergeCells>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正式项目</vt:lpstr>
      <vt:lpstr>预备项目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dcterms:modified xsi:type="dcterms:W3CDTF">2020-01-20T02:08:03Z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