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'Sheet1'!$3:$4</definedName>
    <definedName name="_xlnm._FilterDatabase" localSheetId="0" hidden="1">'Sheet1'!$A$4:$N$65</definedName>
  </definedNames>
  <calcPr fullCalcOnLoad="1"/>
</workbook>
</file>

<file path=xl/sharedStrings.xml><?xml version="1.0" encoding="utf-8"?>
<sst xmlns="http://schemas.openxmlformats.org/spreadsheetml/2006/main" count="518" uniqueCount="312">
  <si>
    <t>乳源瑶族自治县2024年重点建设（正式）项目建设进展情况表</t>
  </si>
  <si>
    <t>投资单位：万元</t>
  </si>
  <si>
    <t>序号</t>
  </si>
  <si>
    <t>项目名称</t>
  </si>
  <si>
    <t>建设起止年限</t>
  </si>
  <si>
    <t>建设阶段</t>
  </si>
  <si>
    <t>建设内容及规模</t>
  </si>
  <si>
    <t>总投资</t>
  </si>
  <si>
    <t>2024年计划投资</t>
  </si>
  <si>
    <t>1-2月完成投资</t>
  </si>
  <si>
    <t>进展情况</t>
  </si>
  <si>
    <t>存在问题</t>
  </si>
  <si>
    <t>下一步工作计划</t>
  </si>
  <si>
    <t>牵头责任单位</t>
  </si>
  <si>
    <t>挂点领导</t>
  </si>
  <si>
    <t>备注</t>
  </si>
  <si>
    <t>合计（54项）</t>
  </si>
  <si>
    <t>一、工业项目（11项）</t>
  </si>
  <si>
    <t>乳源县东阳光璞泰来1万吨/年PVDF与2.7万吨/年R142b项目（二期）</t>
  </si>
  <si>
    <t>2023-2025</t>
  </si>
  <si>
    <t>续建</t>
  </si>
  <si>
    <t>新建R142b、VDF（含裂解/精馏单元）和PVDF生产装置（含聚合/后处理厂房）、循环水站、焚烧装置、罐区，购置相关公用工程及配套设施（含PVDF生产系统综合节能降碳改造项目）</t>
  </si>
  <si>
    <t>停工，停工前完成50%工程量。</t>
  </si>
  <si>
    <t>暂无</t>
  </si>
  <si>
    <t>等待边坡治理完成后复工。</t>
  </si>
  <si>
    <t>县高新区管委会</t>
  </si>
  <si>
    <t>叶飞</t>
  </si>
  <si>
    <t>省、市重点项目</t>
  </si>
  <si>
    <t>乳源电化学关键材料项目</t>
  </si>
  <si>
    <t>2024-2025</t>
  </si>
  <si>
    <t>新开工</t>
  </si>
  <si>
    <t>项目用地面积约100亩，建设内容为新建车间一：阻燃剂车间、车间二：添加剂车间、变电所及机柜间、甲类仓库和丙类仓库、罐区、装卸站、冷冻站、循环水场、消防水站、事故水池、污水处理站、废气处理设施、分析及控制室等</t>
  </si>
  <si>
    <t>已完成注册新源清材科技（韶关）有限公司；已确定工艺示范路线并启动原材料购买工作；正在编制项目可行性研究报告。项目用地已进场施工，已基本完成施工道路修建。</t>
  </si>
  <si>
    <t>加快项目第二阶段20亩的土方平整。</t>
  </si>
  <si>
    <t>林欣</t>
  </si>
  <si>
    <t>乳源高性能电解液示范产线</t>
  </si>
  <si>
    <t>占地面积约50亩，主要建设内容：车间一：5万吨/年电解液配置工厂，车间二：清洗车间、变电所及机柜间、甲类仓库和丙类仓库、罐区、装卸站、冷冻站、循环水场、消防水站、事故水池、污水处理站、废气处理设施、分析及控制室等</t>
  </si>
  <si>
    <t>已注册新源芯安科技（韶关）有限公司，2024年1月18日获得环评批复，安评、能评报告已完成初稿编制，项目一期用地27亩已签订《出让合同》，2024年2月22日开展项目动工仪式。</t>
  </si>
  <si>
    <t>加快项目一期23亩地块的供地工作。</t>
  </si>
  <si>
    <t>市重点项目</t>
  </si>
  <si>
    <t>广东欧莱高新材料项目</t>
  </si>
  <si>
    <t>规划总用地面积约156亩，分两期实施。建设生产车间、等仓库、办公楼、宿舍食堂及配套设施，总建筑面积约7.5万平方米，生产高纯铜、钼合金、镍合金等高纯材料和靶材坯料</t>
  </si>
  <si>
    <t>（1）1#、2#厂房和3#仓库的基础工程已全面完成，钢结构部分已完成40%；（2）4#、5#仓库的地梁工程也已完成；（3）6#办公楼的建主体结构已完成至5层梁板；（4）7#宿舍楼的已完成至3层梁板；（5）8#门卫室和9#仓库的地梁工程也顺利完工；（6）10#门卫室的主体结构已全部完成。</t>
  </si>
  <si>
    <t>加快建设进度。</t>
  </si>
  <si>
    <t>广东（乳源）禾康精细化工项目（二期）</t>
  </si>
  <si>
    <t>建设7条生产线，同时建设地上甲类区、甲类仓库A(含危废仓)、甲类仓库B、丙类仓库B、丙类仓库C、公用工程车间、总控室和综合楼等配套设施</t>
  </si>
  <si>
    <t>计划总投资约5.7亿元，其中2.382亿元已在发改完成备案，剩余3.4亿元计划进行技改备案。已办理建设工程规划许可证，容缺办理施工许可证，正式的施工许可证已提交申报材料（暂因企业提交材料不齐全被退回，待企业重新提交）；正在编制环评报告并准备安评所需材料（等一期试生产验收结束可上报)；有三个单体土建已完成，其中锅炉设备在安装；第四个单体（甲类仓库C）预计3月份土建动工，土方清理进度约为95%。项目总进度为35%。</t>
  </si>
  <si>
    <t>1.企业希望天然气进园区工程可以加快进度；        2.由于园区没有公共管廊，企业当前每天只能用钢瓶从东阳光电化厂运送30瓶氯气，远无法满足企业的生产所需，企业希望可以加快园区公共管廊建设进度。</t>
  </si>
  <si>
    <t>配合相关部门解决存在问题，加快项目建设进度，争取早日建成投产。</t>
  </si>
  <si>
    <t>县工信局</t>
  </si>
  <si>
    <t>唐保生</t>
  </si>
  <si>
    <t>乳源县东升纸品扩建年产18千吨纸板、16千吨纸箱项目</t>
  </si>
  <si>
    <t>建设生产车间、仓库、研发检测中心、行政大楼、宿舍楼及其配套设施等</t>
  </si>
  <si>
    <t>东升纸品增资扩产新建项目工程项目部已投入使用，行政楼已完成地基开挖并基本完成地基浇筑，外围红线围墙已基本完成建设。</t>
  </si>
  <si>
    <t>做好项目跟进，对接好企业及时解决存在问题。</t>
  </si>
  <si>
    <t>桂头镇人民政府</t>
  </si>
  <si>
    <t>益丰矿区建筑用灰岩矿生产建设项目</t>
  </si>
  <si>
    <t>2024-2024</t>
  </si>
  <si>
    <t>占地面积126048平方米，总建筑面积7400平方米，含生产厂房、办公楼、生活综合楼，原材料堆放场地，拟建设一条石料加工生产线及相关配套设施。</t>
  </si>
  <si>
    <t>项目已完成能评、环评、稳评，正在办理安评、建设用地规划许可、工程用的规划许可，暂未开始施工。</t>
  </si>
  <si>
    <t>手续办理完成后开始施工，厂区持续完成征地工作。</t>
  </si>
  <si>
    <t>乳城镇人民政府</t>
  </si>
  <si>
    <t>鑫源环保扩建技改项目</t>
  </si>
  <si>
    <t>2022-2023</t>
  </si>
  <si>
    <t>占地约16.8亩，建设年处理1.5万吨/年废有机溶剂处理设备及配套设施</t>
  </si>
  <si>
    <t xml:space="preserve">项目总进度为87%。已完成主厂房及高位水塔的施工；已完成10KV高压配电室高压柜及低压柜、皮带廊、制氧系统主体设备及附属管道的安装；已完成急冷塔及活性炭系统附属设施、余热锅炉附属管道、余热发电主体设备及管道的安装；已完成关键设备的招标工作；X-NRTF炉砌筑进度为80%，正在进行喷枪系统及管网桁架、管道及电缆安装。      </t>
  </si>
  <si>
    <t>违法建设用地问题。</t>
  </si>
  <si>
    <t>加快项目建设进度，争取早日建成投产。</t>
  </si>
  <si>
    <t>张军</t>
  </si>
  <si>
    <t>乳源县鸿源环保科技1.5万吨/年废有机溶剂综合利用项目</t>
  </si>
  <si>
    <t>土建工程已完成，春节前已完成联合验收，设备已入场，计划春节复工后开始安装设备。</t>
  </si>
  <si>
    <t>韶关市晟发再生资源科技有限公司含锌物料资源化综合利用改扩建项目</t>
  </si>
  <si>
    <t>在现有厂区空地建设“含锌废物资源化综合利用改扩建项目”，并配套建设相应的安全环保设施。本改扩建项目综合利用含锌废物约6.3万吨/年，主要产品为次氧化锌2万吨/年</t>
  </si>
  <si>
    <t>项目已在发改完成立项，正在设计施工图，预计2024年11月开工。</t>
  </si>
  <si>
    <t>争取早日开工建设。</t>
  </si>
  <si>
    <t>利绍聪</t>
  </si>
  <si>
    <t>嘉能纸制包装箱有限公司扩建项目</t>
  </si>
  <si>
    <t>厂房扩建、新建生产车间及办公场所、购置彩印生产线、增加纸管、纸护角生产设备、年产纸箱纸板产能6万吨，产值1.5亿元</t>
  </si>
  <si>
    <t>涉及地块正在进行招拍挂。</t>
  </si>
  <si>
    <t>李智军</t>
  </si>
  <si>
    <t>二、基础设施工程（14项）</t>
  </si>
  <si>
    <t>广东乳源产业转移工业园扩园（新材料产业园）</t>
  </si>
  <si>
    <t>2023-2028</t>
  </si>
  <si>
    <t>新材料产业园扩园一期土方平整及边坡修缮工程、新材料产业园扩园一期道路新建工程、 新材料产业园扩园一期给水管网工程、 新材料产业园扩园一期污水管网工程、 新材料产业园扩园一期雨水管网工程、 新材料产业园扩园一期供电工程、 新材料产业园扩园一期通信工程、 新材料产业园扩园一期燃气管网工程、 新材料产业园扩园二期土方平整及边坡修缮工程、 新材料产业园扩园三期土方平整及边坡修缮工程</t>
  </si>
  <si>
    <t>其中新材料产业园扩园一期和二期可用面积约150亩，当前已完成林地及用地报批工作，其中约27亩已完成出让，23亩正在开展出让工作，100亩正在开展土方平整工作。新材料产业园扩园四期和五期基础设施建设已完成立项工作，已完成招投标。新材料产业园总规、控规、节能规划、产业发展规划已基本定稿，规划环评正在按专家评审要求来进行完善。</t>
  </si>
  <si>
    <t>完成新材料产业园扩园项目林地报批、用地报批工作。</t>
  </si>
  <si>
    <t>省重点项目</t>
  </si>
  <si>
    <t>东阳光厂区变园区、产区变城区改革试点公共配套设施项目</t>
  </si>
  <si>
    <t>2022—2030</t>
  </si>
  <si>
    <t>新开工和部分续建</t>
  </si>
  <si>
    <t>建设内容包括但不限于：1.乳源县新材料产业园运输车辆停车场项目；2.新材料产业园璞泰来应急道路；3.金源路北侧线路迁移；4.北环路北侧土方回填项目（一期、二期）；5.富源工业园北环路北侧新建道路项目（一期）；6.乳源县域垃圾焚烧处理配套基础设施建设项目；7.韶关乳源高新区“党建引领智治园区”平台建设项目（一期）；8.东阳光厂区变园区、产区变城区改革试点公共配套设施-高新区标牌、红绿灯工程项目；9.完善新材料产业园供水管道工程；10.新材料产业园北侧道路改扩建工程；11.富源工业园35KV电力线路迁改；12.开发区110KV南鹰线和110KV鹰冶线电力线路迁改项目；13.乳源绿之源西侧标准厂房建设项目；14.新材料产业园污水处理工程；15.北环路北侧土方回填项目（三期）；16.禾康边坡应急治理工程；17.2023年乳源县北环路消火栓加装工程；18.禾康边坡应急治理工程二期项目；19.禾康西侧地块220kV电力线路应急迁改工程；20.110kV浩天变电站新建10kV电缆通道土建工程；21.乳源新材料产业园园区道路工程；22.盈田东侧边坡修缮工程；23.东阳光山水城南侧新建道路；24.八仙河两岸附属设施新建工程；25.乳源瑶族自治县C316线石灰墩桥危桥改建工程</t>
  </si>
  <si>
    <t>1.东阳光厂区变园区、产区变城区改革试点公共配套设施-高新区标牌、红绿灯工程项目已基本完工；
2.完善新材料产业园供水管道安装工程施工单位组织进场施工，已验收；
3.新材料产业园污水处理工程，正在进行调试；
4.新材料产业园北侧道路改建工程已完工并验收；
5.新材料产业园东南侧供电及配套设施项目已完成验收；
6.八仙河河堤治理项目已完成初步验收。 
7.富源工业园供电及其配套设施项目已完工并验收；
8.恒扬挡墙加高延伸工程已完成施工及验收；
9.东阳光锂电池厂南侧排水渠改造工程已完工并验收；
10.开发区110KV南鹰线和110KV鹰冶线电力线路迁改项目已基本完工；
11.北环路北侧10KV电力线路迁改项目已完成项目验收；
12.东阳光35KV电力线路迁改项目目前已完工，正在开展验收工作；
13.北环路北侧（欧莱一期）土方回填项目已基本完工；
14.北环路北侧（欧莱二期）土方回填项目已基本完工；
15.北环路北侧（胜蓝三期）土方回填项目已完成约50%；
16.富源工业园北环路北侧新建道路项目目前已完成约70%。
17.纵三路西侧地块土方平整项目已完成验收；
18.乳源县域垃圾焚烧处理配套基础设施建设项目已完成约80%；
19.乳源绿之源西侧标准厂房建设项目已完工并验收；
20.金源路北侧线路迁移，已完成送电及验收；
21.广东省乳源县南水河新材料产业园河段治理项目(三期)已完成验收；
22.新材料产业园璞泰来西北侧地块基础设施项目已完成县政府常务会审议，暂缓实施；
23.新材料产业园璞泰来应急道路正在优化方案；
24.乳源化工园（璞泰来边坡）应急加固工程已完成约60%；
25.110kV浩天变电站新建10kV电缆通道土建工程已完工；
26.新材料产业园禾康西侧 220kV 电力线路应急迁改工程已完成县政府常务会审议，已完成立项，已基本完工；
27.新材料产业园禾康西侧10kV 电力线路应急迁改工程已完成县政府常务会审议，已基本完工；
28.韶关乳源高新区“党建引领智治园区”平台建设项目（一期）目前已基本完工；
29.新材料产业园南侧国网湖南超高压输电公司±500kV江城线#1914-#1922电力线路迁改项目，已签订合同；
30.禾康边坡应急治理工程已基本完工；
31.禾康边坡应急治理工程二期项目已完成约66%；
32.特勤消防站10kV#1杆-#3杆线路迁改工程已完成验收。</t>
  </si>
  <si>
    <t>1.已开工项目加快施工进度；
2.未开工项目加快推进前期工作。</t>
  </si>
  <si>
    <t>广东乳源产业转移工业园扩园（大健康产业园）</t>
  </si>
  <si>
    <t>2024-2028</t>
  </si>
  <si>
    <t>大健康产业园土方平整及边坡修缮工程、大健康产业园园区给水管网铺设工程、大健康产业园园区排水管网铺设工程、大健康产业园园区供电工程、大健康产业园污水处理工程、大健康产业园园区主要道路及附属设施建设工程、大健康产业园园区安全、消防及环境监测应急平台项目、大健康产业园环卫工程项目、大健康产业园标准厂房建设项目、大健康产业园员工公寓建设项目。（大健康产业园项目分五期实施 ，其中一期面积约 305 亩，二期面积约 550亩，三期面积约 550亩，四期面积约550亩,五期面积约 550亩)</t>
  </si>
  <si>
    <t>扩园规划面积约2400亩，一期规划面积约784亩。已完成立项工作，已完成扩园规划及控规编制，已完成含入园路约578亩调规工作。入园道路约93亩林地报批已完成，扩园一期约305亩林地报批已完成，二期报批范围约550亩正在开展中。一六镇已完成土地丈量553亩，签订征地协议429.46亩。入园道路已于6月25日完成施工招标，正在进行用地报批工作，待报批完成后开始办理工程规划许可证。</t>
  </si>
  <si>
    <t>完成大健康产业园二期林地报批、基础设施立项。</t>
  </si>
  <si>
    <t>乳源县域垃圾焚烧处理设施建设项目</t>
  </si>
  <si>
    <t>本项目占地约50亩，建设2套100t/d生活垃圾湍动流化床（TFB）气化焚烧炉及辅机系统（最大日处理生活垃圾量300吨）。配套水热裂解制有机肥系统设备1套。产生的热能用于供应工业蒸汽以及配套生产5万吨/年有机肥。新建设备厂房、存储库房、综合楼等构、建筑物，并配套建设蒸汽管网</t>
  </si>
  <si>
    <t>目前已完成稳评、环评、水保、能评等前期工作；已完成全过程造价和监理招标，已完成初步设计及概算的批复；“三通一平”项目已交地，正在全面开展勘察工作；设备采购招标已挂网；土地摘牌手续正在办理。</t>
  </si>
  <si>
    <t>1.施工图设计及编制预算；
2.完成用地划拨；
3.完成施工及监理招标；
4.计划4月中旬签订施工合同和设备采购合同后正式开工建设。</t>
  </si>
  <si>
    <t>国道G323线乳源上围至沙坪段改建工程</t>
  </si>
  <si>
    <t>2019-2024</t>
  </si>
  <si>
    <t>本项目全长37.5公里，全线采用二级公路技术标准，设计速度为40公里/小时，水泥混凝土路面</t>
  </si>
  <si>
    <t>1.第一标段：总量完成77.4%，路基完成 92%、路面76%、桥涵68.6%、交安设施40%。
2.第二标段：已于2022年12月完工并完成交工验收。</t>
  </si>
  <si>
    <t>省自然资源厅已于11月30日将该项目用地报批材料报国家自然资源部，待审批。请市自然资源局加强与省自然资源厅的沟通协调，争取尽快取得国家自然资源部批复。</t>
  </si>
  <si>
    <t>乳源公路事务中心</t>
  </si>
  <si>
    <t>乳桂经济走廊产业创新发展示范区基础设施和公共服务建设项目</t>
  </si>
  <si>
    <t>2022-2029</t>
  </si>
  <si>
    <t>建设内容包括但不限于：1.富源工业园文塔路新建工程；2.富源工业园污水管网非开挖性修复工程；3.大健康产业园入园道路建设工程；4.仙湖工业园道路及附属设施建设项目；5.桂头仙湖工业园线路迁改工程；6.万森天然冰片项目一期用地土方平整及边坡修缮；7.乳源瑶族自治县一六镇农贸市场建设工程；8.新材料产业园璞泰来南侧扩园入园道路新建工程；9.Y965线龙头村至云门(一六大健康产业园入园道路延长线)公路改建工程；10.110千伏南鹰线N11-N15段线路迁改工程；11.乳源瑶族自治县风华路（二小至金狮北路）市政道路建设项目(续建)；12.桂头镇镇区规划主干道建设项目；13.富源工业园供水、污水管网改建工程；14.新材料产业园东南侧供电及配套设施项目；15.乳源县城乳桂路口至云门山段道路改造工程</t>
  </si>
  <si>
    <t>1.万森天然冰片项目一期用地土方平整及边坡修缮已完工；
2.新材料产业园西北侧线路迁移工程已完成验收结算；
3.新材料产业园西侧综合管廊新建工程已完成立项,正在进行补勘、设计优化；
4.禾康东侧新建挡墙工程已完工并验收结算;
5.创新园西侧标准化厂房建设项目暂缓实施;
6.富源工业园文塔路新建工程已通过常务会审议，已完成立项工作，暂缓实施;
7.富源工业园排水管网应急修复工程已验收;
8.富源工业园污水管网非开挖性修复工程已完成立项，已基本完工;
9.富源工业园供水、污水管网改建工程已完成验收;
10.大健康产业园入园道路建设已完成立项及招投标工作，正在开展报批工作；
11.乳源瑶族自治县S250省道东侧春夏新科土方平整项目（二期）已暂缓；
12.筑友地块土方平整项目正在进行建设用地上企业清退工作，已完成立项工作并支付预付款；
13.桂头仙湖工业园线路迁改工程已通过县政府常务会审议，并完成立项，已支付预付款；
14.仙湖工业园道路及附属设施建设已进场，已完成约33%；
15.110千伏南鹰线N11-N15段线路迁改工程已完工；
16.新材料产业园扩园一期土方平整及边坡修缮工程已完成立项工作，已支付预付款；
17.大健康产业园扩园基础设施建设工程（一期）已完成立项，已完成招投标工作。
18.新材料产业园扩园四期基础设施建设已完成招投标工作；
19.新材料产业园扩园五期基础设施建设已完成招投标工作。</t>
  </si>
  <si>
    <t>南岭1号公路省道S249线大桥至桂头公路路面改造工程</t>
  </si>
  <si>
    <t>2022-2024</t>
  </si>
  <si>
    <t>54公里路面改造提升工程</t>
  </si>
  <si>
    <t>已完成K90+310-K114+310段路面24公里，完成项目总体进度57%，K57+900-K90+310段计划2024年2月25日进场施工。</t>
  </si>
  <si>
    <t>有序推进K57+900-K90+310段施工，预计2024年10月完工。</t>
  </si>
  <si>
    <t>县交通运输局</t>
  </si>
  <si>
    <t>王东</t>
  </si>
  <si>
    <t>乳源瑶族自治县牛尾岭至大东公路新建工程</t>
  </si>
  <si>
    <t>按三级公路技术标准，建设3.82公里</t>
  </si>
  <si>
    <t>已完成临建场地建设、现场“三通一平”，完成项目清表300米。</t>
  </si>
  <si>
    <t>项目征地款未拨付至乳城镇政府，导致未能发放项目征地款，项目停滞。</t>
  </si>
  <si>
    <t>对接县自然资源局、乳城镇政府，推进征地协调工作，加快推进项目进度。</t>
  </si>
  <si>
    <r>
      <t>禤</t>
    </r>
    <r>
      <rPr>
        <sz val="11"/>
        <rFont val="仿宋_GB2312"/>
        <family val="3"/>
      </rPr>
      <t>继文</t>
    </r>
  </si>
  <si>
    <t>韶关丹霞机场红线外噪音影响防治项目</t>
  </si>
  <si>
    <t>2024-2026</t>
  </si>
  <si>
    <t>桂头镇白土螺、旱塘剩余22户仍继续安装隔声门窗，军安山197户瑶族群众整体搬迁异地安置至塘头村少数民族集聚地安置点、7户汉族群众参照机场高层安置的做法统一安排至桂头镇金桂苑或兴桂苑商品房，204户房屋总建筑面积33271.69平方米</t>
  </si>
  <si>
    <t>军安山整体异地搬迁安置点换成领航商业城后面，计划打造军安未来社区，目前正在进行项目可研报告。已完成项目征地。</t>
  </si>
  <si>
    <t>1、完成项目可研报告；
2、完成项目用地报批。</t>
  </si>
  <si>
    <t>乳源瑶族自治县洛阳镇古母水片区供水提升改造工程</t>
  </si>
  <si>
    <t>新建石古庙水厂（其中新建超滤膜一体化净水设备，新建300m平方米清水池1座及新建管理房1座），新建厂区附属工程及新建输配水管网120.93公里</t>
  </si>
  <si>
    <t>已完成方案比选，正在编制初步设计，预计3月10日完成。</t>
  </si>
  <si>
    <t>督促设计单位按时完成初设，加快项目推进，争取早日开工。</t>
  </si>
  <si>
    <t>县水务局</t>
  </si>
  <si>
    <t>黄寿生</t>
  </si>
  <si>
    <t>美丽农村公路建设</t>
  </si>
  <si>
    <t>县、乡、村道路路面提升工程建设里程为53公里</t>
  </si>
  <si>
    <t>已完成30.9公里美丽农村路主体建设，现开展约22公里前期设计。</t>
  </si>
  <si>
    <t>对接县自然资源局、各镇政府，协调解决项目用地问题，加快项目建设。</t>
  </si>
  <si>
    <t>林劲标</t>
  </si>
  <si>
    <t>大布全域风力发电旅游观光路改建工程</t>
  </si>
  <si>
    <t>本项目起点位于大布镇石灰坑，与省道 258 线平交，沿原风电场旧路大致自西向东延伸，沿线依次经过茶花地，尖峰笔，坟头坳，临近梁坑坳，终点位于大布镇风电场（一期）第十八号风电发电机组，路线全长约7.414公里</t>
  </si>
  <si>
    <t>正在开展建设方案设计。</t>
  </si>
  <si>
    <t>拟提请县政府常务会议审议。</t>
  </si>
  <si>
    <t>李继发</t>
  </si>
  <si>
    <t>乳源瑶族自治县武江乳源段治理工程</t>
  </si>
  <si>
    <t>2021-2025</t>
  </si>
  <si>
    <t>工程建设内容为：治理河长14.3km，新建堤5.05km，新建护2.47km，新建箱涵2座，新建排水涵管16座，新建步级21处，界桩58个，三要素监测设备3套</t>
  </si>
  <si>
    <t>一期工程已完工，正在验收。
二期工程正在按领导指示修改初步设计。</t>
  </si>
  <si>
    <t>李加武</t>
  </si>
  <si>
    <t>乳源瑶族自治县东湖幼儿园附属道路建设项目</t>
  </si>
  <si>
    <t>道路全长389.816米，红线宽30米</t>
  </si>
  <si>
    <t>已完成项目前期工作及施工招投标工作。</t>
  </si>
  <si>
    <t>1、项目用地内民房未拆除，拆除时间未知。          2、正在办理用地报批，预计4月完成。</t>
  </si>
  <si>
    <t>1、乳城镇加快房屋拆除工作，县自然资源局加快报批进度。          2、完成房屋拆除及用地报批后，办理工程规划许可证、施工许可证，项目开工。</t>
  </si>
  <si>
    <t>县住建管理局</t>
  </si>
  <si>
    <t>朱均玉</t>
  </si>
  <si>
    <t>三、能源发展（10项）</t>
  </si>
  <si>
    <t>方夏乳城镇、桂头镇分布式光伏项目</t>
  </si>
  <si>
    <t>1.在乳城镇丘屋、前进、共和等村选择合适地块约650亩，建设47MW光伏项目；2.在桂头七星墩等村开展复合型光伏建设，总用地约200亩，计划装机14.95MW</t>
  </si>
  <si>
    <t>乳城丘屋光伏项目已实现部分并网。其他项目正在开展前期工作，预计3月底前动工。</t>
  </si>
  <si>
    <t>加快项目动工。</t>
  </si>
  <si>
    <t>县发改局</t>
  </si>
  <si>
    <t>乳源县高新技术开发区热电联产一期集中供热项目</t>
  </si>
  <si>
    <t>3*45t/h生物质循环流化床锅炉+1台20t/h天然气蒸汽锅炉（备用）及总计21.1km园区蒸汽管网等配套设施</t>
  </si>
  <si>
    <t>一是集中供热项目于2023年6月8日签约，2023年6月13日完成项目公司注册，7月31日完成办公楼装修和家具进场；二是施工单位、设计单位和监理单位已招选完成；三是各项前期报告均在编写和评估中；四是测量、勘查工作已基本完成，发改局已发通知正在征求路由方案的意见，部分单位已经反馈了意见，项目能源站至国道的路由方案待确认；五是禾康、珍好等新入驻企业已进行深入对接，正在形成供热方案。</t>
  </si>
  <si>
    <t>1.能源站选址涉及污染土地治理，无法完成用地摘牌。正在重新择址；                                  2.线路路由必须穿越高标农田，可能有国土执法风险。</t>
  </si>
  <si>
    <t>1.尝试线路铺设；               2.加快能源站选址。</t>
  </si>
  <si>
    <t>穗发分布式光伏综合利用项目</t>
  </si>
  <si>
    <t>1.利用桂头镇林地、坑塘水面开展分布式光伏建设，合计装机34MW；2.利用洛阳板长村合适地块开展光伏建设，计划用地460亩，先行开展第一期100亩项目建设</t>
  </si>
  <si>
    <t>工程建设已基本接近尾声，3月份可实现并网。累计固投已完成1.5亿元。</t>
  </si>
  <si>
    <t>加快工程收尾建设，确保早日实现并网发电。</t>
  </si>
  <si>
    <t>源坤屋顶分布式光伏发电项目</t>
  </si>
  <si>
    <t>2023-2024</t>
  </si>
  <si>
    <t>在全县居民屋顶以及工商业屋顶开展光伏建设</t>
  </si>
  <si>
    <t>项目累计已完成297户光伏安装，正在开展乳城、桂头、大桥等区域居民屋顶光伏建设。</t>
  </si>
  <si>
    <t>持续开展居民签约、建设，实现年投资5000万元目标。</t>
  </si>
  <si>
    <t>乳源县整县推进屋顶分布式光伏</t>
  </si>
  <si>
    <t>在全县机关、企事业单位、居民、企业屋顶建设光伏</t>
  </si>
  <si>
    <t>自来水厂等项目已实现并网发电。</t>
  </si>
  <si>
    <t>机关单位房屋老旧，不具备光伏安装条件，导致项目进展缓慢；企业决策缓慢，投资屋顶光伏意愿不强烈。</t>
  </si>
  <si>
    <t>引进穗发公司加快屋顶光伏项目建设。</t>
  </si>
  <si>
    <t>东阳光屋顶光伏开发项目</t>
  </si>
  <si>
    <t>在东阳光公司内继续开展屋顶光伏以及107亩地面光伏建设，合计装机40MW</t>
  </si>
  <si>
    <t>已实现部分场区屋顶光伏并网。正在开展园区内107亩地面光伏建设，已获得用林批复。</t>
  </si>
  <si>
    <t>力争3月实现新增固投3000万元，实现项目并网。</t>
  </si>
  <si>
    <t>刘仁平</t>
  </si>
  <si>
    <t>源舜乳城镇地面分布式光伏项目</t>
  </si>
  <si>
    <t>利用乳城镇林地、坑塘水面开展分布式光伏建设，合计装机34MW</t>
  </si>
  <si>
    <t>已完成项目选址、招标等工作，计划3月底前进场施工。</t>
  </si>
  <si>
    <t>加快公司投资决策，力争3月开工。</t>
  </si>
  <si>
    <t>乳源大布三期风电场项目</t>
  </si>
  <si>
    <t>风电场安装6台单机容量为5.0MW的风力发电机组，总装机容量30MW。本工程配套新建道路约13.50公里，新建一座110kV升压站接入电网系统</t>
  </si>
  <si>
    <t>正在开展前期工作，预计6月进场开工。</t>
  </si>
  <si>
    <t>加快项目前期工作。</t>
  </si>
  <si>
    <t>林昌卫</t>
  </si>
  <si>
    <t>乳源150MW/300MWh独立储能电站项目</t>
  </si>
  <si>
    <t>在乳源合适地块选址40亩，建设150MW/300MWh储能电站项目</t>
  </si>
  <si>
    <t>已完成公司注册、备案，正在开展选址、设计等前期工作，力争9月开展项目建设。</t>
  </si>
  <si>
    <t>吴巧英</t>
  </si>
  <si>
    <t>乳源县管道天然气管网系统及配套设施建设项目</t>
  </si>
  <si>
    <t>2022-2025</t>
  </si>
  <si>
    <r>
      <t>门户站项目：乳源县管道天然气门户站及配套设施建设项目，位于乳源县一六镇东七村委乌</t>
    </r>
    <r>
      <rPr>
        <sz val="11"/>
        <rFont val="方正书宋_GBK"/>
        <family val="0"/>
      </rPr>
      <t>坵</t>
    </r>
    <r>
      <rPr>
        <sz val="11"/>
        <rFont val="仿宋_GB2312"/>
        <family val="3"/>
      </rPr>
      <t>塘村，计划投资5400万元；管网一期：乳源县天然气利用工程中低压管网工程一期项目（乳源门户站至北环东路段）；管网二期：含乡镇及部分村委管网工程</t>
    </r>
  </si>
  <si>
    <t>2024年2月21日，县住建管理局召开天然气利用改革推进会，会议进一步梳理项目进展、问题困难，其中门户站供电项目由粤北城燃公司向供电局报建，用地费用由粤北公司落实，供电项目建设费用由一六镇落实，供电局配合立即进行报装，并推荐电力施工单位与一六镇洽谈后即可进场施工。门户站出站200米管网租地工作仍有两户居民未同意，考虑春节、两会维稳特殊期，需进一步讨论租地和开工事宜。乳源县管道天然气管网系统及配套设施建设项目涉及国防光缆段需长沙军区按流程审批同意后可实施燃气管线工程。当前进度：1.天然气利用门户站项目已完成98.8%，3月中旬可完成设备安装调试工作，4月底具备与国家管网的物理联通及竣工验收条件。2.门户站至北环路中低压管网项目已完成97%，剩余200米出站管网配合健康产业园项目清表完成施工，预计3月底前完成。3.管道天然气管网系统及配套设施建设项目(北环路城燃管网一期末端口至东阳光产业园和新材料产业园段中压管网及配套设施建设工程)，已完成910米铺管作业，3月底可完成建设北环东路至东阳光新能源材料公司约1.3公里管网，实现对东阳光产业园供气管网物理条件，以及接驳安顺达目前县城居民、工业供应市政管道，可实现居民、工业供气物理条件，预计4月底完成至东阳光化工园区管道铺设，具备到向东阳光化工园供气物理条件。</t>
  </si>
  <si>
    <t>1.门户站出站200米拟顶管埋设管网的租地工作仍有两户居民未同意，考虑春节、两会维稳特殊期，需进一步讨论租地和开工事宜；                              2.乳源县管道天然气管网系统及配套设施建设项目涉及国防光缆段需长沙军区按流程审批同意后可实施燃气管线工程。</t>
  </si>
  <si>
    <t>1.一六镇、粤北城燃公司、供电局协调尽快完成门户站供电管线项目； 2.一六镇继续推进出站200米管线租地用地与居民协商工作；         3.粤北城燃公司协调长沙军区按流程审批同意，加快推进天然气管网系统及配套设施建设项目(北环路城燃管网一期末端口至东阳光产业园和新材料产业园段中压管网及配套设施建设工程)。</t>
  </si>
  <si>
    <t>陈小可</t>
  </si>
  <si>
    <t>四、乡村振兴建设（5项）</t>
  </si>
  <si>
    <t>乳源县桂头镇美丽圩镇、中心镇典型镇建设项目</t>
  </si>
  <si>
    <t>1.桂头镇垃圾清运保洁一体化体系建设项目；2.桂头镇污水处理厂提标改造建设项目；3.桂头镇生活污水管网建设项目；4.桂头镇河东片区人居环境综合整治项目；5.桂头镇农村人居环境综合整治系列项目；6.桂头镇入口节点改造提升建设项目；7.美丽示范主街续建项目；8.桂头镇农房质量安全风貌管控提升项目；9.桂头镇美丽圩镇客厅建设项目；10.桂头镇农贸市场优化提升项目；11.桂头镇镇街文化公园提升项目；12桂头镇体育健身场所；13.桂头镇区Y821线拥军路口至卫生院路段改扩建项目；14.侯安都文化主题公园；15.桂头镇领航商业城建设项目及周边配套设施建设项目</t>
  </si>
  <si>
    <t>一、人居环境整治类项目：1．桂头镇垃圾清运保洁一体化体系建设项目，目前正在开展用地选址工作；2．桂头镇污水处理厂提标改造建设项目，目前已完成施工招投标，计划3月初进场施工；3．桂头镇生活污水管网建设项目，目前正在开展方案比选工作；4．桂头镇河东片区人居环境综合整治项目，正在开展初步设计及概算编制工作；5．桂头镇农村人居环境综合整治系列项目，已进场施工。
二、风貌品质提升类项目：1．桂头镇入口节点改造提升建设项目，正在开展施工图设计及预算编制工作；2．美丽示范主街续建项目，已进场施工，在建中；3．桂头镇农房质量安全风貌管控提升项目，已进场施工，在建中；4．桂头镇美丽圩镇客厅建设项目，已完成建设；5．桂头镇农贸市场优化提升项目，已进场施工，在建中；6．桂头镇镇街文化公园提升项目，已进场施工，在建中。
三、基础设施类项目：1．桂头镇体育健身场所修建项目，已完成施工；2．桂头镇区Y821线拥军路口至卫生院路段改扩建项目，正在开展项目施工图设计及预算编制工作。</t>
  </si>
  <si>
    <t>按项目基建程序，逐步推进项目建设，确保项目保质保量完成施工，达到预期目标。</t>
  </si>
  <si>
    <t>乳源自治县垦造水田项目</t>
  </si>
  <si>
    <t>在石角塘村、七星墩村、小江村等垦造水田约968亩</t>
  </si>
  <si>
    <t>1.石角塘村：2022年度项目区正在进行路沟渠单项验收，跟据现项目完工现状，开展设计变更工作；2023年度已开展初步分户测量工作。     2.七星墩村、小江村：初步分户测量还在开展中，目前已完成七星墩村约260亩、小江村约40亩的面积测量，合计共完成约300亩的面积测量。已完成设计与预算编制，并送财审。</t>
  </si>
  <si>
    <t>1.目前处于冬季枯水期，项目区水源不足，无法开展土壤改良工程有机肥改良施工。                      2.接到上级口头通知，因水田指标饱和等待省级相关文件下发等原因，暂缓实施改项目</t>
  </si>
  <si>
    <t>1.工程完工整改收尾及开展验收工作和设计变更工作；               2.桂头镇政府及当地村委加强与村民沟通联系，推进项目测绘单位实施分户测量工作。跟进财审进度。开展施工招投标工作；                 3.收到上级部门通知后，继续开展工作。</t>
  </si>
  <si>
    <t>县自然资源局</t>
  </si>
  <si>
    <t>杨贤冰</t>
  </si>
  <si>
    <t>乳源瑶族自治县省级“百千万工程”典型镇村乡村建设项目</t>
  </si>
  <si>
    <t>村内道路硬底化和三面光排水沟补短板工程、农村文化基础设施、村庄小广场、生态停车场、“四小园”建设、农房微改造、村庄绿化、村庄节点、农田水利设施等基础设施建设工程；乡业基础设施和乡村振兴车间等建设工程</t>
  </si>
  <si>
    <t>各镇正在进行设计、招标等前期工作，预计3月份可进场施工建设。</t>
  </si>
  <si>
    <t>下乡指导，督促各镇加快前期工作进度，尽快开工建设，确保进度。</t>
  </si>
  <si>
    <t>县农业农村局</t>
  </si>
  <si>
    <t>谢向军</t>
  </si>
  <si>
    <t>大桥镇蛋鸡养殖鸡蛋产业园项目</t>
  </si>
  <si>
    <t>规划用地220亩，新建大鸡舍20栋、雏鸡舍5栋，生活配套设施钢结构办公、民工宿舍、饭堂及库房3栋、蛋品库1栋、消毒室（化验室、防疫室）2栋、配电房2栋、饲料仓库1栋，导入高科技自动化蛋鸡养殖和高端种植产业，建设现场化养殖基地</t>
  </si>
  <si>
    <t>目前蛋鸡养殖鸡蛋产业园配套设施建设项目已完成立项，正在走招标流程。</t>
  </si>
  <si>
    <t>大桥镇人民政府</t>
  </si>
  <si>
    <t>乳源瑶族自治县高标准农田建设项目</t>
  </si>
  <si>
    <t>项目建设规模面积14000亩。建设内容主要包括农田基础设施建设工程（包含田块整治工程、灌溉与排水工程、田间道路工程和其他工程）、农田地力提升工程、科技推广措施等三个方面</t>
  </si>
  <si>
    <t>乳城镇、大桥镇于2023年9月27日正式开始施工，桂头镇于11月3日完成公开招投标，于11月6日全面开展施工建设，截至2024年2月乳城镇、大桥镇已完成工程建设，并完成单项工程验收；桂头镇建设进度达92%，预计3月中旬完成工程建设。</t>
  </si>
  <si>
    <t>一是由于项目区内阳陂村目前仍有200亩土地种植了马蹄、香芋等一年生作物且尚未收成，同时又因高标准农田建设项目无相应的作物尤其是马蹄、香芋这类高附加值的农作物补偿预算，导致该片区域无法全面开展施工，影响项目建设进度。二是土地权属调整困难，高标准农田土地平整后原有散而小的田块全部归整，土地权属界限发生变化，往往涉及多个尤其是未将土地进行流转的农户核心利益，难以满足每一个农户要求。三是高标准农田建后管护机制有待完善。原有的管护模式中巡查及维护的及时性不足，程序较为繁琐。</t>
  </si>
  <si>
    <t>1.多措并举推动项目最后攻坚；
2.提高农户参与度，营造人人参与氛围；
3.继续完善在高标准农田管护上引入农业保险机制。</t>
  </si>
  <si>
    <t>五、社会民生事业（8项）</t>
  </si>
  <si>
    <t>乳源碧桂园星樾项目</t>
  </si>
  <si>
    <t>2021-2026</t>
  </si>
  <si>
    <t>项目规划总用地面积51684.55平方米，总建筑面积约15万平方米。主要建设住宅、商业、物业管理用房、地下车库、配套道路等</t>
  </si>
  <si>
    <t>1、1#、2#、3#、4#、7#楼已竣且办理竣工备案，交付业主。
2、5#、6#楼、8#楼室内装修完成，室内水电安装完成90%，8#楼计划2024年3月30日交付；5#、6#楼计划2024年5月30日交付。
3、9#楼开工建设至14层，10#-11#楼建设至7层，12-13#楼地下室施工阶段。</t>
  </si>
  <si>
    <t>1.碧桂园星越花园项目配建市政路还有近10亩水田报批，另外市政路范围还有几户征地未处理完，影响二标段交楼及市政路动工。                            2.碧桂园亲水居一期临街商铺已围蔽，需政府完善用地手续。                         3.碧桂园江山已交楼，红线外市政污水管网还未完善。</t>
  </si>
  <si>
    <t>全力抓紧施工进度，加强营销。</t>
  </si>
  <si>
    <t>简连英</t>
  </si>
  <si>
    <t>乳源瑶族自治县中职东校区项目</t>
  </si>
  <si>
    <t>教学楼4幢、实训楼2幢、行政图书楼1幢、体艺楼1幢、学生宿舍4幢、教工宿舍1幢、培训楼1幢、旅游实训楼1幢、餐厅（含风雨操场）1幢、实训楼2（二期工程）1幢、400米标准塑胶跑道运动场1个及室外篮球场、排球场、乒乓球场、看台等其它配套体育设施；地下停车场设车位约225个，地面停车场设车位约100个</t>
  </si>
  <si>
    <t>1、初步方案已经基本确定，目前进行方案的优化工作；
2、目前正进行可行性报告编制工作；
3、正在进行建设区域林地报批工作。</t>
  </si>
  <si>
    <t>1、尽快完成初步方案的优化工作；
2、尽快完成可行性研究报告的编制工作。</t>
  </si>
  <si>
    <t>县教育局</t>
  </si>
  <si>
    <t>乳源瑶族自治县化工产业园特勤消防站建设项目</t>
  </si>
  <si>
    <r>
      <t>用地面积约33666平方米，总建筑面积13818平方米，含指挥中心楼、消防救援站、食堂、综合体能训练馆、备勤公寓（2331.6m</t>
    </r>
    <r>
      <rPr>
        <sz val="11"/>
        <rFont val="方正书宋_GBK"/>
        <family val="0"/>
      </rPr>
      <t>²</t>
    </r>
    <r>
      <rPr>
        <sz val="11"/>
        <rFont val="仿宋_GB2312"/>
        <family val="3"/>
      </rPr>
      <t>）、训练塔、田径场、信息化指挥平台、值班室等</t>
    </r>
  </si>
  <si>
    <t xml:space="preserve">
1.已完成立项审批，林木采伐许可证，概算审核报告，场地内国防光缆和四大运营商网线、高压电线迁改和场地内林地清表工作。
2.该项目于2023年12月7日经十三届县政府第45次常务会议审议原则通过，用地审批已上报县自然资源局，在获取用地规划意见和建设用地规划许可后，即刻办理工程规划许可。</t>
  </si>
  <si>
    <t>1、用地审批工作尚未完成，现已报市政府批复，后续由县财政缴纳新增建设用地使用费，我大队申请划拨手续。
2、施工途中因覆绿、天气影响及各级检查影响，多次停工，造成工期延误，且即将开挖到京珠北高速路生活区边坡交界处，我大队正和广东省高速公路有限公司京珠北分公司协商。</t>
  </si>
  <si>
    <t>1、在用地完成市政府批复后，我大队即刻办理划拨手续，办理工程规划许可和建设用地规划许可；
2、持续盯紧土方平整进度，剩余土石方工程量在天气允许情况下约20天可完成。
3、现已进行施工图设计，并进行线下图审，在办理工程规划许可后，即刻进行线上审图。</t>
  </si>
  <si>
    <t>县消防救援大队</t>
  </si>
  <si>
    <t>乳源瑶族自治县人民三级医院服务能力提升项目</t>
  </si>
  <si>
    <t>1.基础设施建设面积32385平方米，其中包括行政管理及后勤保障系统业务用房、培训中心业务用房、医疗人才周转宿舍、高压氧仓、垃圾站、污水处理站、整体性地下室（与一期工程地下室相衔接）、院区道路与广场、院区美化亮化、院区环境综合改造提升；2.智慧医院建设与创建三级医院整体医疗设备完善</t>
  </si>
  <si>
    <t>1、子项目：乳源瑶族自治县人民医院千县工程建设项目，可行性研究报告已经完成编制，已2024年2月1日报县卫生健康局审议；                         2、项目用地手续已经完成，于2024年2月2日取得了项目用地划拨决定书。</t>
  </si>
  <si>
    <t>由于子项目乳源瑶族自治县人民医院千县工程建设项目报县卫生健康局审议，项目同意后需报县政府常务会议审议和县委常委会议审议，取得会议纪要后，才可以进行项目立项和项目前期工作。为此，项目至今未开展前期相关工作。</t>
  </si>
  <si>
    <t>项目根据政府常务会议纪要和县委常委会议纪要要求，进行项目立项和项目前期工作。</t>
  </si>
  <si>
    <t>县卫生健康局</t>
  </si>
  <si>
    <t>乳源瑶族自治县学前教育质量提升工程</t>
  </si>
  <si>
    <t>2023-2026</t>
  </si>
  <si>
    <t>2023年至2025年拟在县城新建4所公办幼儿园。2023年新建附城幼儿园，2024年新建碧桂园幼儿园和城市花园幼儿园，2025年新建城区幼儿园</t>
  </si>
  <si>
    <t>已经完成房屋拆除、勘察等，施工图3月10日前完成、概算3月20日前完成，工程意向公开已经挂网。</t>
  </si>
  <si>
    <t>用地报批尚未完成。</t>
  </si>
  <si>
    <t>加快推进前期各项工作，力争在6月完成工程招投标，7月动工兴建。</t>
  </si>
  <si>
    <t>乳源瑶族自治县高新区消防救援站</t>
  </si>
  <si>
    <t>新建地总建筑面积约4775.51平方米，其中新建消防站（含地下室）、消防站门卫；产业园化工实训基地。新建机动车停车位；新建室外附属包括门禁系统，户外综合管网接驳，广场道路、绿化、挡土墙工程等。购置消防运营相关设备一批</t>
  </si>
  <si>
    <t>该项目已通过县政府常务会审议并通过，现已进行方案设计招标，已邀请两家设计单位开展方案比选，我大队积极对接设计单位，按照一级消防救援站标准进行设计。现已完成方案比选和可行性研究报告项目制作，建委会已审议设计方案，并在县发改局完成项目立项工作；县自然资源局已通过县土委会，国土空间规划已批准为消防用地，目前正在开展组卷报批工作；县政府办已组织各单位召开专题会议研究麻竹坜村搬迁和委托县代建中心建设事宜，3月我大队即进行全过程造价、初步设计、勘察等招标工作。</t>
  </si>
  <si>
    <r>
      <t xml:space="preserve">
1.因苗竹坜村尚未完成搬迁工作，现已影响到后续阶段勘察和初步设计工作，1月8日，我大队已和必背镇政府到苗竹坜村进行勘察布点踩点，勘察点其中6个点在民房内，4个点在柴房内，3个点在院子内，涉及到12户村民，在未完成搬迁的情况下无法进场，严重影响项目进度。
2.因红线内涉及113m</t>
    </r>
    <r>
      <rPr>
        <sz val="11"/>
        <rFont val="方正书宋_GBK"/>
        <family val="0"/>
      </rPr>
      <t>²</t>
    </r>
    <r>
      <rPr>
        <sz val="11"/>
        <rFont val="仿宋_GB2312"/>
        <family val="3"/>
      </rPr>
      <t>林地，需要办理林业报批手续。</t>
    </r>
  </si>
  <si>
    <t>县消防救援大队近期将和县代建中心签订委托协议，对接前期招标工作，并办理用地手续，按程序合法合规推进实施县高新区消防救援站工程建设，确保该工程顺利实施。</t>
  </si>
  <si>
    <t>刘俊斌</t>
  </si>
  <si>
    <t>中共乳源瑶族自治县委党校择址新建项目</t>
  </si>
  <si>
    <r>
      <t xml:space="preserve">总用地面积15253.49平方米，建筑基底面积 4244.81 </t>
    </r>
    <r>
      <rPr>
        <sz val="11"/>
        <rFont val="方正书宋_GBK"/>
        <family val="0"/>
      </rPr>
      <t>㎡</t>
    </r>
    <r>
      <rPr>
        <sz val="11"/>
        <rFont val="仿宋_GB2312"/>
        <family val="3"/>
      </rPr>
      <t>，总建筑面积约16006.86平方米。新建一栋地上5层的教学综合楼、一栋地上七层宿舍楼、附属用房及连廊，建设内容包括综合教学楼、学院宿舍楼、风雨连廊、配电房、发电机房等，以及水、电、暖通安装工程、其它室外附属工程等</t>
    </r>
  </si>
  <si>
    <t>目前完成打桩前的所有准备工作，如土地已基本完成平整，填土完成了80%，勘探基本完成，施工板房已经建成。</t>
  </si>
  <si>
    <t>计划春节后开始打桩，督促施工单位保质保量有序开工。</t>
  </si>
  <si>
    <t xml:space="preserve">中共乳源县委党校    </t>
  </si>
  <si>
    <t>肖俊青</t>
  </si>
  <si>
    <t>乳源县东湖小学建设项目</t>
  </si>
  <si>
    <t>新建教学楼、综合楼、行政办公楼等约2.6万平方米及其他相关配套设施（值班室、配电房、运动场地、绿化、排水等），拟设置48个班，提供城区公办学位约2000个</t>
  </si>
  <si>
    <t>1、完成右院主体工程五层楼面；                                        2、完成左院主体工程二层楼面；                                        3、综合楼桩基础已经完成；                                            4、室外排水及消防道路完成60%。</t>
  </si>
  <si>
    <t>督促施工单位合理组织人员进行施工，保质保量，加快施工进度。</t>
  </si>
  <si>
    <t>六、文化旅游建设（6项）</t>
  </si>
  <si>
    <t>云门·五季文旅项目</t>
  </si>
  <si>
    <t>2020-2028</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</si>
  <si>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</si>
  <si>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1.一期5季·云起已全部建设完毕，并于2023年9月22日正式营业。
2.二期5季·山谷已签订投资协议，其中云谷路用林手续和用地手续正在同时报批，待批复。</t>
  </si>
  <si>
    <t>紧跟用林、用地报批流程、待批复后加快云谷路建设工程。</t>
  </si>
  <si>
    <t>县文广旅体局</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</si>
  <si>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</si>
  <si>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</si>
  <si>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领航商业城项目2023年10月16日已动工建设，2023年12月已纳统，已完成投资3012万元。目前领航商业城项目场地平整、土方、打桩工程基本完成，1栋基础已完成，7栋、8栋正在建设基础承台，预计2024年底运营。</t>
  </si>
  <si>
    <t>吴衍雄</t>
  </si>
  <si>
    <t>粤北农特产品电商物流商贸城乳源瑶街瑶医、瑶药体验馆</t>
  </si>
  <si>
    <t>建设有包括但不限于瑶医瑶药体验馆、瑶药加工展示区、非遗传承展示区、文旅产品孵化中心、民宿客栈等</t>
  </si>
  <si>
    <t>第一阶段13栋建设完成。</t>
  </si>
  <si>
    <t>开展第二阶段19栋体验馆建设</t>
  </si>
  <si>
    <t>赵天聪</t>
  </si>
  <si>
    <t>云门文化博物馆</t>
  </si>
  <si>
    <t>占地面积20167.372平方米，建筑面积14454.41平方米。建设一座七层文化博物馆,古建青砖结构。提高云门旅游价值，促乳源旅游行业体系完善</t>
  </si>
  <si>
    <t>县委统战部
（民宗局）</t>
  </si>
  <si>
    <t>秦正京</t>
  </si>
  <si>
    <t>云山谷酒店项目</t>
  </si>
  <si>
    <t>项目总用地约80亩，规划主要建设内容包括酒店接待大堂、特色客房，高端独立客房，温泉区（瑶浴区），酒店溪流及后山景观区、酒店停车场及后勤服务用房，配套农特产店，康养中心，小酒馆、KTV包厢、健身房等</t>
  </si>
  <si>
    <t>目前已完成项目一期征地工作，已发放征地款，用林报批已完成，前期规划设计已完成，待用地报批。</t>
  </si>
  <si>
    <t>用地报批、三通一平工作暂未完成。</t>
  </si>
  <si>
    <t>加强与上级部门沟通联系，加快项目用地报批等相关程序，待用地报批完成后进行用地挂牌、摘牌、报建、开工等系列工作。</t>
  </si>
  <si>
    <t>东坪镇人民政府</t>
  </si>
  <si>
    <t>洛阳镇东平山正觉文化研学中心</t>
  </si>
  <si>
    <t>位于洛阳镇白竹村东平山，建筑面积78124.24平方米，占地面积114667.24平方米，新建楼房、停车场等设施</t>
  </si>
  <si>
    <t>1、中心礼佛区东西配殿仿古建筑主体完成100%
2、大雄宝殿结构主体完成100%。</t>
  </si>
  <si>
    <t>加快项目建设进度。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</si>
</sst>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22"/>
      <name val="方正小标宋简体"/>
      <family val="4"/>
    </font>
    <font>
      <sz val="11"/>
      <name val="仿宋_GB2312"/>
      <family val="3"/>
    </font>
    <font>
      <b/>
      <sz val="11"/>
      <name val="仿宋_GB2312"/>
      <family val="3"/>
    </font>
    <font>
      <b/>
      <sz val="12"/>
      <name val="仿宋"/>
      <family val="3"/>
    </font>
    <font>
      <sz val="14"/>
      <name val="黑体"/>
      <family val="3"/>
    </font>
    <font>
      <sz val="16"/>
      <name val="黑体"/>
      <family val="3"/>
    </font>
    <font>
      <sz val="11"/>
      <name val="方正楷体简体"/>
      <family val="4"/>
    </font>
    <font>
      <b/>
      <sz val="11"/>
      <color indexed="8"/>
      <name val="仿宋_GB2312"/>
      <family val="3"/>
    </font>
    <font>
      <b/>
      <sz val="11"/>
      <name val="仿宋"/>
      <family val="3"/>
    </font>
    <font>
      <sz val="11"/>
      <name val="方正书宋_GBK"/>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b/>
      <sz val="11"/>
      <color theme="1"/>
      <name val="仿宋_GB2312"/>
      <family val="3"/>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30" fillId="4"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2" borderId="0" applyNumberFormat="0" applyBorder="0" applyAlignment="0" applyProtection="0"/>
    <xf numFmtId="0" fontId="30"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6"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31" fillId="0" borderId="0">
      <alignment vertical="center"/>
      <protection/>
    </xf>
  </cellStyleXfs>
  <cellXfs count="64">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63" applyFont="1" applyFill="1" applyAlignment="1">
      <alignment horizontal="center" vertical="center"/>
      <protection/>
    </xf>
    <xf numFmtId="0" fontId="2" fillId="0" borderId="0" xfId="63" applyFont="1" applyFill="1" applyAlignment="1">
      <alignment horizontal="left" vertical="center"/>
      <protection/>
    </xf>
    <xf numFmtId="0" fontId="3" fillId="0" borderId="0" xfId="63" applyFont="1" applyFill="1" applyBorder="1" applyAlignment="1">
      <alignment horizontal="left" vertical="top"/>
      <protection/>
    </xf>
    <xf numFmtId="0" fontId="3" fillId="0" borderId="0" xfId="63" applyFont="1" applyFill="1" applyBorder="1" applyAlignment="1">
      <alignment horizontal="center" vertical="top"/>
      <protection/>
    </xf>
    <xf numFmtId="0" fontId="3" fillId="0" borderId="0" xfId="63" applyFont="1" applyFill="1" applyBorder="1" applyAlignment="1">
      <alignment vertical="top"/>
      <protection/>
    </xf>
    <xf numFmtId="0" fontId="3" fillId="0" borderId="0" xfId="63" applyFont="1" applyFill="1" applyBorder="1" applyAlignment="1">
      <alignment vertical="top"/>
      <protection/>
    </xf>
    <xf numFmtId="0" fontId="4" fillId="0" borderId="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5" fillId="0" borderId="12" xfId="63" applyFont="1" applyFill="1" applyBorder="1" applyAlignment="1">
      <alignment horizontal="center" vertical="center"/>
      <protection/>
    </xf>
    <xf numFmtId="0" fontId="5" fillId="0" borderId="12" xfId="63" applyFont="1" applyFill="1" applyBorder="1" applyAlignment="1">
      <alignment horizontal="left" vertical="center"/>
      <protection/>
    </xf>
    <xf numFmtId="0" fontId="5" fillId="0" borderId="12" xfId="63" applyFont="1" applyFill="1" applyBorder="1" applyAlignment="1">
      <alignment horizontal="center" vertical="center" wrapText="1"/>
      <protection/>
    </xf>
    <xf numFmtId="0" fontId="5" fillId="0" borderId="12" xfId="63"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9" xfId="0" applyFont="1" applyFill="1" applyBorder="1" applyAlignment="1">
      <alignment vertical="center" wrapText="1"/>
    </xf>
    <xf numFmtId="0" fontId="8"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63" applyFont="1" applyFill="1" applyBorder="1" applyAlignment="1">
      <alignment horizontal="left" vertical="center" wrapText="1"/>
      <protection/>
    </xf>
    <xf numFmtId="0" fontId="3" fillId="0" borderId="9"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0" fontId="3" fillId="0" borderId="9" xfId="63"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6" fillId="0" borderId="9" xfId="0" applyFont="1" applyFill="1" applyBorder="1" applyAlignment="1">
      <alignment horizontal="center" vertical="center"/>
    </xf>
    <xf numFmtId="0" fontId="7" fillId="0" borderId="9" xfId="0" applyFont="1" applyFill="1" applyBorder="1" applyAlignment="1">
      <alignment vertical="center"/>
    </xf>
    <xf numFmtId="0" fontId="3" fillId="0" borderId="9"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63" applyFont="1" applyFill="1" applyBorder="1" applyAlignment="1">
      <alignment horizontal="left" vertical="center" wrapText="1"/>
      <protection/>
    </xf>
    <xf numFmtId="0" fontId="3" fillId="0" borderId="9" xfId="63"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3" fillId="0" borderId="9"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63" applyFont="1" applyFill="1" applyBorder="1" applyAlignment="1">
      <alignment horizontal="left" vertical="center" wrapText="1"/>
      <protection/>
    </xf>
    <xf numFmtId="0" fontId="3" fillId="0" borderId="9" xfId="63" applyFont="1" applyFill="1" applyBorder="1" applyAlignment="1">
      <alignment horizontal="center" vertical="center" wrapText="1"/>
      <protection/>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63" applyFont="1" applyFill="1" applyBorder="1" applyAlignment="1">
      <alignment horizontal="justify" vertical="center" wrapText="1"/>
      <protection/>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justify" vertical="center" wrapText="1"/>
      <protection locked="0"/>
    </xf>
    <xf numFmtId="0" fontId="3" fillId="0" borderId="9" xfId="63" applyFont="1" applyFill="1" applyBorder="1" applyAlignment="1">
      <alignment horizontal="center" vertical="center" wrapText="1"/>
      <protection/>
    </xf>
    <xf numFmtId="0" fontId="8" fillId="0" borderId="9" xfId="0" applyFont="1" applyFill="1" applyBorder="1" applyAlignment="1">
      <alignment horizontal="center" vertical="center"/>
    </xf>
    <xf numFmtId="0" fontId="3" fillId="0" borderId="0" xfId="63" applyFont="1" applyFill="1" applyBorder="1" applyAlignment="1">
      <alignment horizontal="center" vertical="top"/>
      <protection/>
    </xf>
    <xf numFmtId="0" fontId="3" fillId="0" borderId="0" xfId="63" applyFont="1" applyFill="1" applyBorder="1" applyAlignment="1">
      <alignment horizontal="left" vertical="top"/>
      <protection/>
    </xf>
    <xf numFmtId="0" fontId="32" fillId="19" borderId="10" xfId="63" applyFont="1" applyFill="1" applyBorder="1" applyAlignment="1">
      <alignment horizontal="center" vertical="center" wrapText="1"/>
      <protection/>
    </xf>
    <xf numFmtId="0" fontId="32" fillId="19" borderId="11" xfId="63" applyFont="1" applyFill="1" applyBorder="1" applyAlignment="1">
      <alignment horizontal="center" vertical="center" wrapText="1"/>
      <protection/>
    </xf>
    <xf numFmtId="0" fontId="10" fillId="0" borderId="9" xfId="63" applyFont="1" applyFill="1" applyBorder="1" applyAlignment="1">
      <alignment horizontal="center" vertical="center" wrapText="1"/>
      <protection/>
    </xf>
    <xf numFmtId="0" fontId="0" fillId="0" borderId="9" xfId="0" applyFont="1" applyFill="1" applyBorder="1" applyAlignment="1">
      <alignment vertical="center"/>
    </xf>
    <xf numFmtId="0" fontId="0" fillId="0" borderId="9"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applyAlignment="1">
      <alignment horizontal="center" vertical="center" wrapText="1"/>
    </xf>
    <xf numFmtId="0" fontId="3" fillId="0" borderId="9" xfId="63" applyFont="1" applyFill="1" applyBorder="1" applyAlignment="1">
      <alignment horizontal="left" vertical="center" wrapText="1"/>
      <protection/>
    </xf>
    <xf numFmtId="0" fontId="11" fillId="0" borderId="9" xfId="63"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3" fillId="0" borderId="9" xfId="63" applyFont="1" applyFill="1" applyBorder="1" applyAlignment="1">
      <alignment horizontal="left" vertical="center" wrapText="1"/>
      <protection/>
    </xf>
    <xf numFmtId="0" fontId="0" fillId="0" borderId="9" xfId="0" applyFont="1" applyFill="1"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85" zoomScaleNormal="85" zoomScaleSheetLayoutView="100" workbookViewId="0" topLeftCell="A1">
      <selection activeCell="H5" sqref="H5"/>
    </sheetView>
  </sheetViews>
  <sheetFormatPr defaultColWidth="9.00390625" defaultRowHeight="14.25"/>
  <cols>
    <col min="1" max="1" width="4.875" style="1" customWidth="1"/>
    <col min="2" max="2" width="24.50390625" style="2" customWidth="1"/>
    <col min="3" max="3" width="7.875" style="2" customWidth="1"/>
    <col min="4" max="4" width="7.125" style="2" customWidth="1"/>
    <col min="5" max="5" width="39.625" style="2" customWidth="1"/>
    <col min="6" max="6" width="9.125" style="2" customWidth="1"/>
    <col min="7" max="7" width="11.50390625" style="2" customWidth="1"/>
    <col min="8" max="8" width="14.00390625" style="2" customWidth="1"/>
    <col min="9" max="9" width="61.625" style="2" customWidth="1"/>
    <col min="10" max="10" width="44.375" style="2" customWidth="1"/>
    <col min="11" max="11" width="29.00390625" style="2" customWidth="1"/>
    <col min="12" max="13" width="9.00390625" style="2" customWidth="1"/>
    <col min="14" max="14" width="7.75390625" style="2" customWidth="1"/>
    <col min="15" max="16384" width="9.00390625" style="2" customWidth="1"/>
  </cols>
  <sheetData>
    <row r="1" spans="1:14" ht="43.5" customHeight="1">
      <c r="A1" s="3" t="s">
        <v>0</v>
      </c>
      <c r="B1" s="4"/>
      <c r="C1" s="3"/>
      <c r="D1" s="3"/>
      <c r="E1" s="4"/>
      <c r="F1" s="3"/>
      <c r="G1" s="3"/>
      <c r="H1" s="3"/>
      <c r="I1" s="3"/>
      <c r="J1" s="3"/>
      <c r="K1" s="3"/>
      <c r="L1" s="3"/>
      <c r="M1" s="3"/>
      <c r="N1" s="3"/>
    </row>
    <row r="2" spans="2:14" ht="14.25">
      <c r="B2" s="5"/>
      <c r="C2" s="6"/>
      <c r="D2" s="7"/>
      <c r="E2" s="5"/>
      <c r="F2" s="7"/>
      <c r="G2" s="7"/>
      <c r="H2" s="8"/>
      <c r="I2" s="8"/>
      <c r="J2" s="8"/>
      <c r="K2" s="8"/>
      <c r="L2" s="50" t="s">
        <v>1</v>
      </c>
      <c r="M2" s="50"/>
      <c r="N2" s="51"/>
    </row>
    <row r="3" spans="1:14" ht="21.75" customHeight="1">
      <c r="A3" s="9" t="s">
        <v>2</v>
      </c>
      <c r="B3" s="9" t="s">
        <v>3</v>
      </c>
      <c r="C3" s="9" t="s">
        <v>4</v>
      </c>
      <c r="D3" s="10" t="s">
        <v>5</v>
      </c>
      <c r="E3" s="9" t="s">
        <v>6</v>
      </c>
      <c r="F3" s="9" t="s">
        <v>7</v>
      </c>
      <c r="G3" s="10" t="s">
        <v>8</v>
      </c>
      <c r="H3" s="10" t="s">
        <v>9</v>
      </c>
      <c r="I3" s="52" t="s">
        <v>10</v>
      </c>
      <c r="J3" s="52" t="s">
        <v>11</v>
      </c>
      <c r="K3" s="52" t="s">
        <v>12</v>
      </c>
      <c r="L3" s="9" t="s">
        <v>13</v>
      </c>
      <c r="M3" s="10" t="s">
        <v>14</v>
      </c>
      <c r="N3" s="9" t="s">
        <v>15</v>
      </c>
    </row>
    <row r="4" spans="1:14" ht="14.25">
      <c r="A4" s="9"/>
      <c r="B4" s="9"/>
      <c r="C4" s="9"/>
      <c r="D4" s="11"/>
      <c r="E4" s="9"/>
      <c r="F4" s="9"/>
      <c r="G4" s="11"/>
      <c r="H4" s="11"/>
      <c r="I4" s="53"/>
      <c r="J4" s="53"/>
      <c r="K4" s="53"/>
      <c r="L4" s="9"/>
      <c r="M4" s="11"/>
      <c r="N4" s="9"/>
    </row>
    <row r="5" spans="1:14" ht="27" customHeight="1">
      <c r="A5" s="12" t="s">
        <v>16</v>
      </c>
      <c r="B5" s="13"/>
      <c r="C5" s="14"/>
      <c r="D5" s="14"/>
      <c r="E5" s="15"/>
      <c r="F5" s="14">
        <f>F6+F18+F33+F44+F50+F59</f>
        <v>2058773.77</v>
      </c>
      <c r="G5" s="14">
        <f>G6+G18+G33+G44+G50+G59</f>
        <v>333990</v>
      </c>
      <c r="H5" s="16">
        <f>H6+H18+H33+H44+H50+H59</f>
        <v>26529.7</v>
      </c>
      <c r="I5" s="16"/>
      <c r="J5" s="16"/>
      <c r="K5" s="16"/>
      <c r="L5" s="54"/>
      <c r="M5" s="54"/>
      <c r="N5" s="54"/>
    </row>
    <row r="6" spans="1:14" ht="30.75" customHeight="1">
      <c r="A6" s="17" t="s">
        <v>17</v>
      </c>
      <c r="B6" s="18"/>
      <c r="C6" s="18"/>
      <c r="D6" s="19"/>
      <c r="E6" s="20"/>
      <c r="F6" s="21">
        <f>SUM(F7:F17)</f>
        <v>255813</v>
      </c>
      <c r="G6" s="21">
        <f>SUM(G7:G17)</f>
        <v>98500</v>
      </c>
      <c r="H6" s="21">
        <f>SUM(H7:H17)</f>
        <v>7783</v>
      </c>
      <c r="I6" s="21"/>
      <c r="J6" s="21"/>
      <c r="K6" s="21"/>
      <c r="L6" s="55"/>
      <c r="M6" s="55"/>
      <c r="N6" s="55"/>
    </row>
    <row r="7" spans="1:14" ht="79.5" customHeight="1">
      <c r="A7" s="22">
        <v>1</v>
      </c>
      <c r="B7" s="23" t="s">
        <v>18</v>
      </c>
      <c r="C7" s="24" t="s">
        <v>19</v>
      </c>
      <c r="D7" s="24" t="s">
        <v>20</v>
      </c>
      <c r="E7" s="23" t="s">
        <v>21</v>
      </c>
      <c r="F7" s="25">
        <v>57233</v>
      </c>
      <c r="G7" s="24">
        <v>30000</v>
      </c>
      <c r="H7" s="24">
        <v>3629</v>
      </c>
      <c r="I7" s="24" t="s">
        <v>22</v>
      </c>
      <c r="J7" s="24" t="s">
        <v>23</v>
      </c>
      <c r="K7" s="24" t="s">
        <v>24</v>
      </c>
      <c r="L7" s="24" t="s">
        <v>25</v>
      </c>
      <c r="M7" s="24" t="s">
        <v>26</v>
      </c>
      <c r="N7" s="24" t="s">
        <v>27</v>
      </c>
    </row>
    <row r="8" spans="1:14" ht="82.5" customHeight="1">
      <c r="A8" s="22">
        <v>2</v>
      </c>
      <c r="B8" s="23" t="s">
        <v>28</v>
      </c>
      <c r="C8" s="24" t="s">
        <v>29</v>
      </c>
      <c r="D8" s="24" t="s">
        <v>30</v>
      </c>
      <c r="E8" s="23" t="s">
        <v>31</v>
      </c>
      <c r="F8" s="25">
        <v>25000</v>
      </c>
      <c r="G8" s="24">
        <v>16000</v>
      </c>
      <c r="H8" s="24">
        <v>0</v>
      </c>
      <c r="I8" s="23" t="s">
        <v>32</v>
      </c>
      <c r="J8" s="24" t="s">
        <v>23</v>
      </c>
      <c r="K8" s="24" t="s">
        <v>33</v>
      </c>
      <c r="L8" s="24" t="s">
        <v>25</v>
      </c>
      <c r="M8" s="24" t="s">
        <v>34</v>
      </c>
      <c r="N8" s="24" t="s">
        <v>27</v>
      </c>
    </row>
    <row r="9" spans="1:14" ht="79.5" customHeight="1">
      <c r="A9" s="22">
        <v>3</v>
      </c>
      <c r="B9" s="23" t="s">
        <v>35</v>
      </c>
      <c r="C9" s="24" t="s">
        <v>29</v>
      </c>
      <c r="D9" s="24" t="s">
        <v>30</v>
      </c>
      <c r="E9" s="23" t="s">
        <v>36</v>
      </c>
      <c r="F9" s="25">
        <v>12000</v>
      </c>
      <c r="G9" s="24">
        <v>10000</v>
      </c>
      <c r="H9" s="24">
        <v>0</v>
      </c>
      <c r="I9" s="23" t="s">
        <v>37</v>
      </c>
      <c r="J9" s="24" t="s">
        <v>23</v>
      </c>
      <c r="K9" s="24" t="s">
        <v>38</v>
      </c>
      <c r="L9" s="24" t="s">
        <v>25</v>
      </c>
      <c r="M9" s="24" t="s">
        <v>34</v>
      </c>
      <c r="N9" s="24" t="s">
        <v>39</v>
      </c>
    </row>
    <row r="10" spans="1:14" ht="84.75" customHeight="1">
      <c r="A10" s="22">
        <v>4</v>
      </c>
      <c r="B10" s="23" t="s">
        <v>40</v>
      </c>
      <c r="C10" s="25" t="s">
        <v>19</v>
      </c>
      <c r="D10" s="25" t="s">
        <v>20</v>
      </c>
      <c r="E10" s="26" t="s">
        <v>41</v>
      </c>
      <c r="F10" s="25">
        <v>45000</v>
      </c>
      <c r="G10" s="24">
        <v>10000</v>
      </c>
      <c r="H10" s="24">
        <v>693</v>
      </c>
      <c r="I10" s="23" t="s">
        <v>42</v>
      </c>
      <c r="J10" s="24" t="s">
        <v>23</v>
      </c>
      <c r="K10" s="24" t="s">
        <v>43</v>
      </c>
      <c r="L10" s="24" t="s">
        <v>25</v>
      </c>
      <c r="M10" s="24" t="s">
        <v>34</v>
      </c>
      <c r="N10" s="24" t="s">
        <v>27</v>
      </c>
    </row>
    <row r="11" spans="1:14" ht="112.5" customHeight="1">
      <c r="A11" s="22">
        <v>5</v>
      </c>
      <c r="B11" s="26" t="s">
        <v>44</v>
      </c>
      <c r="C11" s="25" t="s">
        <v>19</v>
      </c>
      <c r="D11" s="25" t="s">
        <v>20</v>
      </c>
      <c r="E11" s="26" t="s">
        <v>45</v>
      </c>
      <c r="F11" s="25">
        <v>23000</v>
      </c>
      <c r="G11" s="25">
        <v>10000</v>
      </c>
      <c r="H11" s="25">
        <v>882</v>
      </c>
      <c r="I11" s="26" t="s">
        <v>46</v>
      </c>
      <c r="J11" s="26" t="s">
        <v>47</v>
      </c>
      <c r="K11" s="26" t="s">
        <v>48</v>
      </c>
      <c r="L11" s="25" t="s">
        <v>49</v>
      </c>
      <c r="M11" s="25" t="s">
        <v>50</v>
      </c>
      <c r="N11" s="25" t="s">
        <v>39</v>
      </c>
    </row>
    <row r="12" spans="1:14" ht="48.75" customHeight="1">
      <c r="A12" s="22">
        <v>6</v>
      </c>
      <c r="B12" s="26" t="s">
        <v>51</v>
      </c>
      <c r="C12" s="25" t="s">
        <v>29</v>
      </c>
      <c r="D12" s="25" t="s">
        <v>30</v>
      </c>
      <c r="E12" s="26" t="s">
        <v>52</v>
      </c>
      <c r="F12" s="25">
        <v>15000</v>
      </c>
      <c r="G12" s="25">
        <v>5000</v>
      </c>
      <c r="H12" s="25">
        <v>63</v>
      </c>
      <c r="I12" s="26" t="s">
        <v>53</v>
      </c>
      <c r="J12" s="25" t="s">
        <v>23</v>
      </c>
      <c r="K12" s="26" t="s">
        <v>54</v>
      </c>
      <c r="L12" s="24" t="s">
        <v>55</v>
      </c>
      <c r="M12" s="24" t="s">
        <v>26</v>
      </c>
      <c r="N12" s="24" t="s">
        <v>39</v>
      </c>
    </row>
    <row r="13" spans="1:14" ht="63" customHeight="1">
      <c r="A13" s="22">
        <v>7</v>
      </c>
      <c r="B13" s="26" t="s">
        <v>56</v>
      </c>
      <c r="C13" s="25" t="s">
        <v>57</v>
      </c>
      <c r="D13" s="25" t="s">
        <v>30</v>
      </c>
      <c r="E13" s="26" t="s">
        <v>58</v>
      </c>
      <c r="F13" s="25">
        <v>15000</v>
      </c>
      <c r="G13" s="25">
        <v>5000</v>
      </c>
      <c r="H13" s="25">
        <v>0</v>
      </c>
      <c r="I13" s="26" t="s">
        <v>59</v>
      </c>
      <c r="J13" s="25" t="s">
        <v>23</v>
      </c>
      <c r="K13" s="26" t="s">
        <v>60</v>
      </c>
      <c r="L13" s="24" t="s">
        <v>61</v>
      </c>
      <c r="M13" s="24" t="s">
        <v>26</v>
      </c>
      <c r="N13" s="24"/>
    </row>
    <row r="14" spans="1:14" ht="94.5" customHeight="1">
      <c r="A14" s="22">
        <v>8</v>
      </c>
      <c r="B14" s="27" t="s">
        <v>62</v>
      </c>
      <c r="C14" s="28" t="s">
        <v>63</v>
      </c>
      <c r="D14" s="25" t="s">
        <v>20</v>
      </c>
      <c r="E14" s="29" t="s">
        <v>64</v>
      </c>
      <c r="F14" s="25">
        <v>16080</v>
      </c>
      <c r="G14" s="25">
        <v>4500</v>
      </c>
      <c r="H14" s="25">
        <v>1223</v>
      </c>
      <c r="I14" s="26" t="s">
        <v>65</v>
      </c>
      <c r="J14" s="25" t="s">
        <v>66</v>
      </c>
      <c r="K14" s="26" t="s">
        <v>67</v>
      </c>
      <c r="L14" s="24" t="s">
        <v>49</v>
      </c>
      <c r="M14" s="25" t="s">
        <v>68</v>
      </c>
      <c r="N14" s="56"/>
    </row>
    <row r="15" spans="1:14" ht="81" customHeight="1">
      <c r="A15" s="22">
        <v>9</v>
      </c>
      <c r="B15" s="26" t="s">
        <v>69</v>
      </c>
      <c r="C15" s="25" t="s">
        <v>19</v>
      </c>
      <c r="D15" s="25" t="s">
        <v>20</v>
      </c>
      <c r="E15" s="26" t="s">
        <v>64</v>
      </c>
      <c r="F15" s="25">
        <v>20500</v>
      </c>
      <c r="G15" s="25">
        <v>3000</v>
      </c>
      <c r="H15" s="25">
        <v>1293</v>
      </c>
      <c r="I15" s="26" t="s">
        <v>70</v>
      </c>
      <c r="J15" s="25" t="s">
        <v>23</v>
      </c>
      <c r="K15" s="25" t="s">
        <v>43</v>
      </c>
      <c r="L15" s="24" t="s">
        <v>25</v>
      </c>
      <c r="M15" s="24" t="s">
        <v>50</v>
      </c>
      <c r="N15" s="24" t="s">
        <v>39</v>
      </c>
    </row>
    <row r="16" spans="1:14" ht="81" customHeight="1">
      <c r="A16" s="22">
        <v>10</v>
      </c>
      <c r="B16" s="26" t="s">
        <v>71</v>
      </c>
      <c r="C16" s="25" t="s">
        <v>29</v>
      </c>
      <c r="D16" s="25" t="s">
        <v>30</v>
      </c>
      <c r="E16" s="26" t="s">
        <v>72</v>
      </c>
      <c r="F16" s="25">
        <v>22000</v>
      </c>
      <c r="G16" s="25">
        <v>3000</v>
      </c>
      <c r="H16" s="25">
        <v>0</v>
      </c>
      <c r="I16" s="26" t="s">
        <v>73</v>
      </c>
      <c r="J16" s="25" t="s">
        <v>23</v>
      </c>
      <c r="K16" s="25" t="s">
        <v>74</v>
      </c>
      <c r="L16" s="24" t="s">
        <v>49</v>
      </c>
      <c r="M16" s="24" t="s">
        <v>75</v>
      </c>
      <c r="N16" s="24"/>
    </row>
    <row r="17" spans="1:14" ht="75" customHeight="1">
      <c r="A17" s="22">
        <v>11</v>
      </c>
      <c r="B17" s="26" t="s">
        <v>76</v>
      </c>
      <c r="C17" s="25" t="s">
        <v>29</v>
      </c>
      <c r="D17" s="25" t="s">
        <v>30</v>
      </c>
      <c r="E17" s="26" t="s">
        <v>77</v>
      </c>
      <c r="F17" s="25">
        <v>5000</v>
      </c>
      <c r="G17" s="25">
        <v>2000</v>
      </c>
      <c r="H17" s="25">
        <v>0</v>
      </c>
      <c r="I17" s="25" t="s">
        <v>78</v>
      </c>
      <c r="J17" s="25" t="s">
        <v>23</v>
      </c>
      <c r="K17" s="25" t="s">
        <v>74</v>
      </c>
      <c r="L17" s="24" t="s">
        <v>49</v>
      </c>
      <c r="M17" s="31" t="s">
        <v>79</v>
      </c>
      <c r="N17" s="48"/>
    </row>
    <row r="18" spans="1:14" ht="28.5" customHeight="1">
      <c r="A18" s="30" t="s">
        <v>80</v>
      </c>
      <c r="B18" s="30"/>
      <c r="C18" s="30"/>
      <c r="D18" s="30"/>
      <c r="E18" s="20"/>
      <c r="F18" s="21">
        <f>SUM(F19:F32)</f>
        <v>945830.77</v>
      </c>
      <c r="G18" s="21">
        <f>SUM(G19:G32)</f>
        <v>81690</v>
      </c>
      <c r="H18" s="21">
        <f>SUM(H19:H32)</f>
        <v>6511</v>
      </c>
      <c r="I18" s="21"/>
      <c r="J18" s="21"/>
      <c r="K18" s="21"/>
      <c r="L18" s="55"/>
      <c r="M18" s="55"/>
      <c r="N18" s="55"/>
    </row>
    <row r="19" spans="1:14" ht="91.5" customHeight="1">
      <c r="A19" s="22">
        <v>12</v>
      </c>
      <c r="B19" s="26" t="s">
        <v>81</v>
      </c>
      <c r="C19" s="24" t="s">
        <v>82</v>
      </c>
      <c r="D19" s="24" t="s">
        <v>20</v>
      </c>
      <c r="E19" s="23" t="s">
        <v>83</v>
      </c>
      <c r="F19" s="24">
        <v>147000</v>
      </c>
      <c r="G19" s="24">
        <v>15000</v>
      </c>
      <c r="H19" s="24">
        <v>548</v>
      </c>
      <c r="I19" s="23" t="s">
        <v>84</v>
      </c>
      <c r="J19" s="24" t="s">
        <v>23</v>
      </c>
      <c r="K19" s="23" t="s">
        <v>85</v>
      </c>
      <c r="L19" s="25" t="s">
        <v>25</v>
      </c>
      <c r="M19" s="25" t="s">
        <v>26</v>
      </c>
      <c r="N19" s="24" t="s">
        <v>86</v>
      </c>
    </row>
    <row r="20" spans="1:14" ht="202.5" customHeight="1">
      <c r="A20" s="22">
        <v>13</v>
      </c>
      <c r="B20" s="26" t="s">
        <v>87</v>
      </c>
      <c r="C20" s="25" t="s">
        <v>88</v>
      </c>
      <c r="D20" s="24" t="s">
        <v>89</v>
      </c>
      <c r="E20" s="27" t="s">
        <v>90</v>
      </c>
      <c r="F20" s="25">
        <v>163700</v>
      </c>
      <c r="G20" s="25">
        <v>12000</v>
      </c>
      <c r="H20" s="25">
        <v>2871</v>
      </c>
      <c r="I20" s="26" t="s">
        <v>91</v>
      </c>
      <c r="J20" s="25" t="s">
        <v>23</v>
      </c>
      <c r="K20" s="26" t="s">
        <v>92</v>
      </c>
      <c r="L20" s="24" t="s">
        <v>25</v>
      </c>
      <c r="M20" s="24" t="s">
        <v>79</v>
      </c>
      <c r="N20" s="57"/>
    </row>
    <row r="21" spans="1:14" ht="96.75" customHeight="1">
      <c r="A21" s="22">
        <v>14</v>
      </c>
      <c r="B21" s="26" t="s">
        <v>93</v>
      </c>
      <c r="C21" s="24" t="s">
        <v>94</v>
      </c>
      <c r="D21" s="24" t="s">
        <v>30</v>
      </c>
      <c r="E21" s="23" t="s">
        <v>95</v>
      </c>
      <c r="F21" s="24">
        <v>177169</v>
      </c>
      <c r="G21" s="24">
        <v>10000</v>
      </c>
      <c r="H21" s="24">
        <v>0</v>
      </c>
      <c r="I21" s="23" t="s">
        <v>96</v>
      </c>
      <c r="J21" s="24" t="s">
        <v>23</v>
      </c>
      <c r="K21" s="23" t="s">
        <v>97</v>
      </c>
      <c r="L21" s="25" t="s">
        <v>25</v>
      </c>
      <c r="M21" s="25" t="s">
        <v>26</v>
      </c>
      <c r="N21" s="24"/>
    </row>
    <row r="22" spans="1:14" ht="88.5" customHeight="1">
      <c r="A22" s="22">
        <v>15</v>
      </c>
      <c r="B22" s="26" t="s">
        <v>98</v>
      </c>
      <c r="C22" s="24" t="s">
        <v>29</v>
      </c>
      <c r="D22" s="24" t="s">
        <v>30</v>
      </c>
      <c r="E22" s="23" t="s">
        <v>99</v>
      </c>
      <c r="F22" s="24">
        <v>26129</v>
      </c>
      <c r="G22" s="24">
        <v>10000</v>
      </c>
      <c r="H22" s="24">
        <v>0</v>
      </c>
      <c r="I22" s="23" t="s">
        <v>100</v>
      </c>
      <c r="J22" s="24" t="s">
        <v>23</v>
      </c>
      <c r="K22" s="23" t="s">
        <v>101</v>
      </c>
      <c r="L22" s="24" t="s">
        <v>25</v>
      </c>
      <c r="M22" s="24" t="s">
        <v>34</v>
      </c>
      <c r="N22" s="58" t="s">
        <v>27</v>
      </c>
    </row>
    <row r="23" spans="1:14" ht="81" customHeight="1">
      <c r="A23" s="22">
        <v>16</v>
      </c>
      <c r="B23" s="26" t="s">
        <v>102</v>
      </c>
      <c r="C23" s="25" t="s">
        <v>103</v>
      </c>
      <c r="D23" s="25" t="s">
        <v>20</v>
      </c>
      <c r="E23" s="26" t="s">
        <v>104</v>
      </c>
      <c r="F23" s="25">
        <v>61954</v>
      </c>
      <c r="G23" s="25">
        <v>6000</v>
      </c>
      <c r="H23" s="25">
        <v>580</v>
      </c>
      <c r="I23" s="26" t="s">
        <v>105</v>
      </c>
      <c r="J23" s="25" t="s">
        <v>23</v>
      </c>
      <c r="K23" s="26" t="s">
        <v>106</v>
      </c>
      <c r="L23" s="24" t="s">
        <v>107</v>
      </c>
      <c r="M23" s="25" t="s">
        <v>26</v>
      </c>
      <c r="N23" s="26"/>
    </row>
    <row r="24" spans="1:14" ht="150" customHeight="1">
      <c r="A24" s="22">
        <v>17</v>
      </c>
      <c r="B24" s="26" t="s">
        <v>108</v>
      </c>
      <c r="C24" s="25" t="s">
        <v>109</v>
      </c>
      <c r="D24" s="24" t="s">
        <v>89</v>
      </c>
      <c r="E24" s="27" t="s">
        <v>110</v>
      </c>
      <c r="F24" s="25">
        <v>316000</v>
      </c>
      <c r="G24" s="25">
        <v>6000</v>
      </c>
      <c r="H24" s="31">
        <v>207</v>
      </c>
      <c r="I24" s="59" t="s">
        <v>111</v>
      </c>
      <c r="J24" s="31" t="s">
        <v>23</v>
      </c>
      <c r="K24" s="31" t="s">
        <v>92</v>
      </c>
      <c r="L24" s="48" t="s">
        <v>25</v>
      </c>
      <c r="M24" s="24" t="s">
        <v>79</v>
      </c>
      <c r="N24" s="57"/>
    </row>
    <row r="25" spans="1:14" ht="66.75" customHeight="1">
      <c r="A25" s="22">
        <v>18</v>
      </c>
      <c r="B25" s="26" t="s">
        <v>112</v>
      </c>
      <c r="C25" s="25" t="s">
        <v>113</v>
      </c>
      <c r="D25" s="25" t="s">
        <v>20</v>
      </c>
      <c r="E25" s="26" t="s">
        <v>114</v>
      </c>
      <c r="F25" s="25">
        <v>12702</v>
      </c>
      <c r="G25" s="25">
        <v>5000</v>
      </c>
      <c r="H25" s="31">
        <v>500</v>
      </c>
      <c r="I25" s="59" t="s">
        <v>115</v>
      </c>
      <c r="J25" s="31" t="s">
        <v>23</v>
      </c>
      <c r="K25" s="59" t="s">
        <v>116</v>
      </c>
      <c r="L25" s="31" t="s">
        <v>117</v>
      </c>
      <c r="M25" s="31" t="s">
        <v>118</v>
      </c>
      <c r="N25" s="24"/>
    </row>
    <row r="26" spans="1:14" ht="63" customHeight="1">
      <c r="A26" s="22">
        <v>19</v>
      </c>
      <c r="B26" s="26" t="s">
        <v>119</v>
      </c>
      <c r="C26" s="25" t="s">
        <v>29</v>
      </c>
      <c r="D26" s="25" t="s">
        <v>30</v>
      </c>
      <c r="E26" s="26" t="s">
        <v>120</v>
      </c>
      <c r="F26" s="25">
        <v>6121</v>
      </c>
      <c r="G26" s="25">
        <v>3500</v>
      </c>
      <c r="H26" s="31">
        <v>150</v>
      </c>
      <c r="I26" s="31" t="s">
        <v>121</v>
      </c>
      <c r="J26" s="59" t="s">
        <v>122</v>
      </c>
      <c r="K26" s="59" t="s">
        <v>123</v>
      </c>
      <c r="L26" s="31" t="s">
        <v>117</v>
      </c>
      <c r="M26" s="60" t="s">
        <v>124</v>
      </c>
      <c r="N26" s="24"/>
    </row>
    <row r="27" spans="1:14" ht="85.5" customHeight="1">
      <c r="A27" s="22">
        <v>20</v>
      </c>
      <c r="B27" s="26" t="s">
        <v>125</v>
      </c>
      <c r="C27" s="25" t="s">
        <v>126</v>
      </c>
      <c r="D27" s="25" t="s">
        <v>30</v>
      </c>
      <c r="E27" s="26" t="s">
        <v>127</v>
      </c>
      <c r="F27" s="25">
        <v>13520.77</v>
      </c>
      <c r="G27" s="25">
        <v>3000</v>
      </c>
      <c r="H27" s="25">
        <v>0</v>
      </c>
      <c r="I27" s="26" t="s">
        <v>128</v>
      </c>
      <c r="J27" s="25" t="s">
        <v>23</v>
      </c>
      <c r="K27" s="25" t="s">
        <v>129</v>
      </c>
      <c r="L27" s="24" t="s">
        <v>55</v>
      </c>
      <c r="M27" s="24" t="s">
        <v>34</v>
      </c>
      <c r="N27" s="48"/>
    </row>
    <row r="28" spans="1:14" ht="84" customHeight="1">
      <c r="A28" s="22">
        <v>21</v>
      </c>
      <c r="B28" s="23" t="s">
        <v>130</v>
      </c>
      <c r="C28" s="24" t="s">
        <v>57</v>
      </c>
      <c r="D28" s="24" t="s">
        <v>30</v>
      </c>
      <c r="E28" s="23" t="s">
        <v>131</v>
      </c>
      <c r="F28" s="24">
        <v>2890</v>
      </c>
      <c r="G28" s="24">
        <v>2890</v>
      </c>
      <c r="H28" s="24">
        <v>0</v>
      </c>
      <c r="I28" s="24" t="s">
        <v>132</v>
      </c>
      <c r="J28" s="24" t="s">
        <v>23</v>
      </c>
      <c r="K28" s="24" t="s">
        <v>133</v>
      </c>
      <c r="L28" s="24" t="s">
        <v>134</v>
      </c>
      <c r="M28" s="24" t="s">
        <v>135</v>
      </c>
      <c r="N28" s="48"/>
    </row>
    <row r="29" spans="1:14" ht="60.75" customHeight="1">
      <c r="A29" s="22">
        <v>22</v>
      </c>
      <c r="B29" s="26" t="s">
        <v>136</v>
      </c>
      <c r="C29" s="25" t="s">
        <v>57</v>
      </c>
      <c r="D29" s="25" t="s">
        <v>30</v>
      </c>
      <c r="E29" s="26" t="s">
        <v>137</v>
      </c>
      <c r="F29" s="25">
        <v>2800</v>
      </c>
      <c r="G29" s="25">
        <v>2800</v>
      </c>
      <c r="H29" s="25">
        <v>1155</v>
      </c>
      <c r="I29" s="25" t="s">
        <v>138</v>
      </c>
      <c r="J29" s="25" t="s">
        <v>23</v>
      </c>
      <c r="K29" s="25" t="s">
        <v>139</v>
      </c>
      <c r="L29" s="25" t="s">
        <v>117</v>
      </c>
      <c r="M29" s="24" t="s">
        <v>140</v>
      </c>
      <c r="N29" s="26"/>
    </row>
    <row r="30" spans="1:14" ht="75.75" customHeight="1">
      <c r="A30" s="22">
        <v>23</v>
      </c>
      <c r="B30" s="26" t="s">
        <v>141</v>
      </c>
      <c r="C30" s="25" t="s">
        <v>29</v>
      </c>
      <c r="D30" s="25" t="s">
        <v>30</v>
      </c>
      <c r="E30" s="26" t="s">
        <v>142</v>
      </c>
      <c r="F30" s="24">
        <v>2560</v>
      </c>
      <c r="G30" s="24">
        <v>2000</v>
      </c>
      <c r="H30" s="24">
        <v>0</v>
      </c>
      <c r="I30" s="24" t="s">
        <v>143</v>
      </c>
      <c r="J30" s="24" t="s">
        <v>23</v>
      </c>
      <c r="K30" s="24" t="s">
        <v>144</v>
      </c>
      <c r="L30" s="25" t="s">
        <v>117</v>
      </c>
      <c r="M30" s="24" t="s">
        <v>145</v>
      </c>
      <c r="N30" s="26"/>
    </row>
    <row r="31" spans="1:14" ht="111" customHeight="1">
      <c r="A31" s="22">
        <v>24</v>
      </c>
      <c r="B31" s="26" t="s">
        <v>146</v>
      </c>
      <c r="C31" s="25" t="s">
        <v>147</v>
      </c>
      <c r="D31" s="24" t="s">
        <v>20</v>
      </c>
      <c r="E31" s="26" t="s">
        <v>148</v>
      </c>
      <c r="F31" s="25">
        <v>10985</v>
      </c>
      <c r="G31" s="24">
        <v>2000</v>
      </c>
      <c r="H31" s="24">
        <v>500</v>
      </c>
      <c r="I31" s="24" t="s">
        <v>149</v>
      </c>
      <c r="J31" s="24" t="s">
        <v>23</v>
      </c>
      <c r="K31" s="24" t="s">
        <v>133</v>
      </c>
      <c r="L31" s="24" t="s">
        <v>134</v>
      </c>
      <c r="M31" s="24" t="s">
        <v>150</v>
      </c>
      <c r="N31" s="24"/>
    </row>
    <row r="32" spans="1:14" ht="82.5" customHeight="1">
      <c r="A32" s="22">
        <v>25</v>
      </c>
      <c r="B32" s="26" t="s">
        <v>151</v>
      </c>
      <c r="C32" s="25" t="s">
        <v>29</v>
      </c>
      <c r="D32" s="25" t="s">
        <v>30</v>
      </c>
      <c r="E32" s="26" t="s">
        <v>152</v>
      </c>
      <c r="F32" s="25">
        <v>2300</v>
      </c>
      <c r="G32" s="25">
        <v>1500</v>
      </c>
      <c r="H32" s="31">
        <v>0</v>
      </c>
      <c r="I32" s="31" t="s">
        <v>153</v>
      </c>
      <c r="J32" s="59" t="s">
        <v>154</v>
      </c>
      <c r="K32" s="59" t="s">
        <v>155</v>
      </c>
      <c r="L32" s="48" t="s">
        <v>156</v>
      </c>
      <c r="M32" s="24" t="s">
        <v>157</v>
      </c>
      <c r="N32" s="48"/>
    </row>
    <row r="33" spans="1:14" ht="31.5" customHeight="1">
      <c r="A33" s="32" t="s">
        <v>158</v>
      </c>
      <c r="B33" s="32"/>
      <c r="C33" s="32"/>
      <c r="D33" s="32"/>
      <c r="E33" s="33"/>
      <c r="F33" s="21">
        <f>SUM(F34:F43)</f>
        <v>174817</v>
      </c>
      <c r="G33" s="21">
        <f>SUM(G34:G43)</f>
        <v>70000</v>
      </c>
      <c r="H33" s="21">
        <f>SUM(H34:H43)</f>
        <v>3949</v>
      </c>
      <c r="I33" s="21"/>
      <c r="J33" s="21"/>
      <c r="K33" s="21"/>
      <c r="L33" s="55"/>
      <c r="M33" s="55"/>
      <c r="N33" s="55"/>
    </row>
    <row r="34" spans="1:14" ht="87" customHeight="1">
      <c r="A34" s="22">
        <v>26</v>
      </c>
      <c r="B34" s="34" t="s">
        <v>159</v>
      </c>
      <c r="C34" s="25" t="s">
        <v>29</v>
      </c>
      <c r="D34" s="24" t="s">
        <v>30</v>
      </c>
      <c r="E34" s="34" t="s">
        <v>160</v>
      </c>
      <c r="F34" s="35">
        <f>19060+5900</f>
        <v>24960</v>
      </c>
      <c r="G34" s="25">
        <f>12000+5900</f>
        <v>17900</v>
      </c>
      <c r="H34" s="25">
        <v>1157</v>
      </c>
      <c r="I34" s="26" t="s">
        <v>161</v>
      </c>
      <c r="J34" s="25" t="s">
        <v>23</v>
      </c>
      <c r="K34" s="25" t="s">
        <v>162</v>
      </c>
      <c r="L34" s="25" t="s">
        <v>163</v>
      </c>
      <c r="M34" s="24" t="s">
        <v>34</v>
      </c>
      <c r="N34" s="24"/>
    </row>
    <row r="35" spans="1:14" ht="103.5" customHeight="1">
      <c r="A35" s="22">
        <v>27</v>
      </c>
      <c r="B35" s="23" t="s">
        <v>164</v>
      </c>
      <c r="C35" s="24" t="s">
        <v>57</v>
      </c>
      <c r="D35" s="24" t="s">
        <v>30</v>
      </c>
      <c r="E35" s="36" t="s">
        <v>165</v>
      </c>
      <c r="F35" s="37">
        <v>15000</v>
      </c>
      <c r="G35" s="24">
        <v>15000</v>
      </c>
      <c r="H35" s="24">
        <v>0</v>
      </c>
      <c r="I35" s="23" t="s">
        <v>166</v>
      </c>
      <c r="J35" s="23" t="s">
        <v>167</v>
      </c>
      <c r="K35" s="24" t="s">
        <v>168</v>
      </c>
      <c r="L35" s="25" t="s">
        <v>163</v>
      </c>
      <c r="M35" s="24" t="s">
        <v>26</v>
      </c>
      <c r="N35" s="24"/>
    </row>
    <row r="36" spans="1:14" ht="85.5" customHeight="1">
      <c r="A36" s="22">
        <v>28</v>
      </c>
      <c r="B36" s="38" t="s">
        <v>169</v>
      </c>
      <c r="C36" s="25" t="s">
        <v>19</v>
      </c>
      <c r="D36" s="24" t="s">
        <v>89</v>
      </c>
      <c r="E36" s="39" t="s">
        <v>170</v>
      </c>
      <c r="F36" s="40">
        <f>15600+10000</f>
        <v>25600</v>
      </c>
      <c r="G36" s="25">
        <f>5000+2500</f>
        <v>7500</v>
      </c>
      <c r="H36" s="25">
        <v>500</v>
      </c>
      <c r="I36" s="25" t="s">
        <v>171</v>
      </c>
      <c r="J36" s="25" t="s">
        <v>23</v>
      </c>
      <c r="K36" s="26" t="s">
        <v>172</v>
      </c>
      <c r="L36" s="25" t="s">
        <v>163</v>
      </c>
      <c r="M36" s="25" t="s">
        <v>68</v>
      </c>
      <c r="N36" s="24"/>
    </row>
    <row r="37" spans="1:14" ht="63.75" customHeight="1">
      <c r="A37" s="22">
        <v>29</v>
      </c>
      <c r="B37" s="26" t="s">
        <v>173</v>
      </c>
      <c r="C37" s="25" t="s">
        <v>174</v>
      </c>
      <c r="D37" s="25" t="s">
        <v>20</v>
      </c>
      <c r="E37" s="39" t="s">
        <v>175</v>
      </c>
      <c r="F37" s="40">
        <v>10000</v>
      </c>
      <c r="G37" s="25">
        <v>5000</v>
      </c>
      <c r="H37" s="25">
        <v>352</v>
      </c>
      <c r="I37" s="26" t="s">
        <v>176</v>
      </c>
      <c r="J37" s="25" t="s">
        <v>23</v>
      </c>
      <c r="K37" s="26" t="s">
        <v>177</v>
      </c>
      <c r="L37" s="24" t="s">
        <v>163</v>
      </c>
      <c r="M37" s="24" t="s">
        <v>34</v>
      </c>
      <c r="N37" s="24"/>
    </row>
    <row r="38" spans="1:14" ht="45.75" customHeight="1">
      <c r="A38" s="22">
        <v>30</v>
      </c>
      <c r="B38" s="26" t="s">
        <v>178</v>
      </c>
      <c r="C38" s="25" t="s">
        <v>113</v>
      </c>
      <c r="D38" s="25" t="s">
        <v>20</v>
      </c>
      <c r="E38" s="41" t="s">
        <v>179</v>
      </c>
      <c r="F38" s="42">
        <v>10000</v>
      </c>
      <c r="G38" s="25">
        <v>4500</v>
      </c>
      <c r="H38" s="25">
        <v>0</v>
      </c>
      <c r="I38" s="25" t="s">
        <v>180</v>
      </c>
      <c r="J38" s="26" t="s">
        <v>181</v>
      </c>
      <c r="K38" s="26" t="s">
        <v>182</v>
      </c>
      <c r="L38" s="24" t="s">
        <v>163</v>
      </c>
      <c r="M38" s="24" t="s">
        <v>34</v>
      </c>
      <c r="N38" s="24"/>
    </row>
    <row r="39" spans="1:14" ht="54" customHeight="1">
      <c r="A39" s="22">
        <v>31</v>
      </c>
      <c r="B39" s="41" t="s">
        <v>183</v>
      </c>
      <c r="C39" s="25" t="s">
        <v>174</v>
      </c>
      <c r="D39" s="25" t="s">
        <v>20</v>
      </c>
      <c r="E39" s="39" t="s">
        <v>184</v>
      </c>
      <c r="F39" s="40">
        <v>19900</v>
      </c>
      <c r="G39" s="25">
        <v>3000</v>
      </c>
      <c r="H39" s="25">
        <v>1940</v>
      </c>
      <c r="I39" s="26" t="s">
        <v>185</v>
      </c>
      <c r="J39" s="25" t="s">
        <v>23</v>
      </c>
      <c r="K39" s="26" t="s">
        <v>186</v>
      </c>
      <c r="L39" s="24" t="s">
        <v>163</v>
      </c>
      <c r="M39" s="24" t="s">
        <v>187</v>
      </c>
      <c r="N39" s="24"/>
    </row>
    <row r="40" spans="1:14" ht="54" customHeight="1">
      <c r="A40" s="22">
        <v>32</v>
      </c>
      <c r="B40" s="38" t="s">
        <v>188</v>
      </c>
      <c r="C40" s="25" t="s">
        <v>29</v>
      </c>
      <c r="D40" s="24" t="s">
        <v>30</v>
      </c>
      <c r="E40" s="34" t="s">
        <v>189</v>
      </c>
      <c r="F40" s="35">
        <v>3600</v>
      </c>
      <c r="G40" s="25">
        <v>3600</v>
      </c>
      <c r="H40" s="25">
        <v>0</v>
      </c>
      <c r="I40" s="25" t="s">
        <v>190</v>
      </c>
      <c r="J40" s="25" t="s">
        <v>23</v>
      </c>
      <c r="K40" s="26" t="s">
        <v>191</v>
      </c>
      <c r="L40" s="25" t="s">
        <v>163</v>
      </c>
      <c r="M40" s="48" t="s">
        <v>34</v>
      </c>
      <c r="N40" s="24"/>
    </row>
    <row r="41" spans="1:14" ht="60" customHeight="1">
      <c r="A41" s="22">
        <v>33</v>
      </c>
      <c r="B41" s="26" t="s">
        <v>192</v>
      </c>
      <c r="C41" s="25" t="s">
        <v>29</v>
      </c>
      <c r="D41" s="25" t="s">
        <v>30</v>
      </c>
      <c r="E41" s="26" t="s">
        <v>193</v>
      </c>
      <c r="F41" s="25">
        <v>19057</v>
      </c>
      <c r="G41" s="25">
        <v>6000</v>
      </c>
      <c r="H41" s="25">
        <v>0</v>
      </c>
      <c r="I41" s="25" t="s">
        <v>194</v>
      </c>
      <c r="J41" s="25" t="s">
        <v>23</v>
      </c>
      <c r="K41" s="25" t="s">
        <v>195</v>
      </c>
      <c r="L41" s="25" t="s">
        <v>163</v>
      </c>
      <c r="M41" s="25" t="s">
        <v>196</v>
      </c>
      <c r="N41" s="24" t="s">
        <v>39</v>
      </c>
    </row>
    <row r="42" spans="1:14" ht="60.75" customHeight="1">
      <c r="A42" s="22">
        <v>34</v>
      </c>
      <c r="B42" s="23" t="s">
        <v>197</v>
      </c>
      <c r="C42" s="25" t="s">
        <v>126</v>
      </c>
      <c r="D42" s="25" t="s">
        <v>30</v>
      </c>
      <c r="E42" s="26" t="s">
        <v>198</v>
      </c>
      <c r="F42" s="24">
        <v>40000</v>
      </c>
      <c r="G42" s="43">
        <v>5000</v>
      </c>
      <c r="H42" s="43">
        <v>0</v>
      </c>
      <c r="I42" s="61" t="s">
        <v>199</v>
      </c>
      <c r="J42" s="43" t="s">
        <v>23</v>
      </c>
      <c r="K42" s="43" t="s">
        <v>195</v>
      </c>
      <c r="L42" s="31" t="s">
        <v>163</v>
      </c>
      <c r="M42" s="31" t="s">
        <v>200</v>
      </c>
      <c r="N42" s="24"/>
    </row>
    <row r="43" spans="1:14" ht="256.5">
      <c r="A43" s="22">
        <v>35</v>
      </c>
      <c r="B43" s="23" t="s">
        <v>201</v>
      </c>
      <c r="C43" s="25" t="s">
        <v>202</v>
      </c>
      <c r="D43" s="44" t="s">
        <v>20</v>
      </c>
      <c r="E43" s="45" t="s">
        <v>203</v>
      </c>
      <c r="F43" s="25">
        <v>6700</v>
      </c>
      <c r="G43" s="24">
        <v>2500</v>
      </c>
      <c r="H43" s="24">
        <v>0</v>
      </c>
      <c r="I43" s="23" t="s">
        <v>204</v>
      </c>
      <c r="J43" s="23" t="s">
        <v>205</v>
      </c>
      <c r="K43" s="23" t="s">
        <v>206</v>
      </c>
      <c r="L43" s="24" t="s">
        <v>156</v>
      </c>
      <c r="M43" s="31" t="s">
        <v>207</v>
      </c>
      <c r="N43" s="24"/>
    </row>
    <row r="44" spans="1:14" ht="36" customHeight="1">
      <c r="A44" s="30" t="s">
        <v>208</v>
      </c>
      <c r="B44" s="30"/>
      <c r="C44" s="30"/>
      <c r="D44" s="30"/>
      <c r="E44" s="20"/>
      <c r="F44" s="21">
        <f>SUM(F45:F49)</f>
        <v>91654</v>
      </c>
      <c r="G44" s="21">
        <f>SUM(G45:G49)</f>
        <v>20100</v>
      </c>
      <c r="H44" s="21">
        <f>SUM(H45:H49)</f>
        <v>643.7</v>
      </c>
      <c r="I44" s="21"/>
      <c r="J44" s="21"/>
      <c r="K44" s="21"/>
      <c r="L44" s="55"/>
      <c r="M44" s="55"/>
      <c r="N44" s="55"/>
    </row>
    <row r="45" spans="1:14" ht="198" customHeight="1">
      <c r="A45" s="22">
        <v>36</v>
      </c>
      <c r="B45" s="23" t="s">
        <v>209</v>
      </c>
      <c r="C45" s="25" t="s">
        <v>29</v>
      </c>
      <c r="D45" s="25" t="s">
        <v>30</v>
      </c>
      <c r="E45" s="26" t="s">
        <v>210</v>
      </c>
      <c r="F45" s="25">
        <v>9154</v>
      </c>
      <c r="G45" s="25">
        <v>5000</v>
      </c>
      <c r="H45" s="25">
        <v>0</v>
      </c>
      <c r="I45" s="26" t="s">
        <v>211</v>
      </c>
      <c r="J45" s="25" t="s">
        <v>23</v>
      </c>
      <c r="K45" s="26" t="s">
        <v>212</v>
      </c>
      <c r="L45" s="24" t="s">
        <v>55</v>
      </c>
      <c r="M45" s="24" t="s">
        <v>207</v>
      </c>
      <c r="N45" s="24" t="s">
        <v>39</v>
      </c>
    </row>
    <row r="46" spans="1:14" ht="115.5" customHeight="1">
      <c r="A46" s="22">
        <v>37</v>
      </c>
      <c r="B46" s="41" t="s">
        <v>213</v>
      </c>
      <c r="C46" s="35" t="s">
        <v>174</v>
      </c>
      <c r="D46" s="35" t="s">
        <v>20</v>
      </c>
      <c r="E46" s="26" t="s">
        <v>214</v>
      </c>
      <c r="F46" s="35">
        <v>7200</v>
      </c>
      <c r="G46" s="25">
        <v>4900</v>
      </c>
      <c r="H46" s="25">
        <v>0</v>
      </c>
      <c r="I46" s="26" t="s">
        <v>215</v>
      </c>
      <c r="J46" s="26" t="s">
        <v>216</v>
      </c>
      <c r="K46" s="26" t="s">
        <v>217</v>
      </c>
      <c r="L46" s="35" t="s">
        <v>218</v>
      </c>
      <c r="M46" s="42" t="s">
        <v>219</v>
      </c>
      <c r="N46" s="48"/>
    </row>
    <row r="47" spans="1:14" ht="81">
      <c r="A47" s="22">
        <v>38</v>
      </c>
      <c r="B47" s="26" t="s">
        <v>220</v>
      </c>
      <c r="C47" s="42" t="s">
        <v>126</v>
      </c>
      <c r="D47" s="46" t="s">
        <v>30</v>
      </c>
      <c r="E47" s="26" t="s">
        <v>221</v>
      </c>
      <c r="F47" s="42">
        <v>6000</v>
      </c>
      <c r="G47" s="25">
        <v>3000</v>
      </c>
      <c r="H47" s="42">
        <v>100</v>
      </c>
      <c r="I47" s="42" t="s">
        <v>222</v>
      </c>
      <c r="J47" s="42" t="s">
        <v>23</v>
      </c>
      <c r="K47" s="41" t="s">
        <v>223</v>
      </c>
      <c r="L47" s="42" t="s">
        <v>224</v>
      </c>
      <c r="M47" s="42" t="s">
        <v>225</v>
      </c>
      <c r="N47" s="56"/>
    </row>
    <row r="48" spans="1:14" ht="97.5" customHeight="1">
      <c r="A48" s="22">
        <v>39</v>
      </c>
      <c r="B48" s="26" t="s">
        <v>226</v>
      </c>
      <c r="C48" s="42" t="s">
        <v>29</v>
      </c>
      <c r="D48" s="25" t="s">
        <v>30</v>
      </c>
      <c r="E48" s="41" t="s">
        <v>227</v>
      </c>
      <c r="F48" s="42">
        <v>65100</v>
      </c>
      <c r="G48" s="25">
        <v>5000</v>
      </c>
      <c r="H48" s="25">
        <v>0</v>
      </c>
      <c r="I48" s="25" t="s">
        <v>228</v>
      </c>
      <c r="J48" s="25" t="s">
        <v>23</v>
      </c>
      <c r="K48" s="25" t="s">
        <v>195</v>
      </c>
      <c r="L48" s="24" t="s">
        <v>229</v>
      </c>
      <c r="M48" s="37" t="s">
        <v>225</v>
      </c>
      <c r="N48" s="24"/>
    </row>
    <row r="49" spans="1:14" ht="177" customHeight="1">
      <c r="A49" s="22">
        <v>40</v>
      </c>
      <c r="B49" s="26" t="s">
        <v>230</v>
      </c>
      <c r="C49" s="35" t="s">
        <v>174</v>
      </c>
      <c r="D49" s="25" t="s">
        <v>20</v>
      </c>
      <c r="E49" s="47" t="s">
        <v>231</v>
      </c>
      <c r="F49" s="35">
        <v>4200</v>
      </c>
      <c r="G49" s="25">
        <v>2200</v>
      </c>
      <c r="H49" s="25">
        <v>543.7</v>
      </c>
      <c r="I49" s="26" t="s">
        <v>232</v>
      </c>
      <c r="J49" s="26" t="s">
        <v>233</v>
      </c>
      <c r="K49" s="26" t="s">
        <v>234</v>
      </c>
      <c r="L49" s="25" t="s">
        <v>224</v>
      </c>
      <c r="M49" s="25" t="s">
        <v>219</v>
      </c>
      <c r="N49" s="24"/>
    </row>
    <row r="50" spans="1:14" ht="28.5" customHeight="1">
      <c r="A50" s="30" t="s">
        <v>235</v>
      </c>
      <c r="B50" s="30"/>
      <c r="C50" s="30"/>
      <c r="D50" s="30"/>
      <c r="E50" s="20"/>
      <c r="F50" s="21">
        <f>SUM(F51:F58)</f>
        <v>213159</v>
      </c>
      <c r="G50" s="21">
        <f>SUM(G51:G58)</f>
        <v>37700</v>
      </c>
      <c r="H50" s="21">
        <f>SUM(H51:H58)</f>
        <v>3207</v>
      </c>
      <c r="I50" s="21"/>
      <c r="J50" s="21"/>
      <c r="K50" s="21"/>
      <c r="L50" s="55"/>
      <c r="M50" s="55"/>
      <c r="N50" s="55"/>
    </row>
    <row r="51" spans="1:14" ht="99.75" customHeight="1">
      <c r="A51" s="22">
        <v>41</v>
      </c>
      <c r="B51" s="26" t="s">
        <v>236</v>
      </c>
      <c r="C51" s="28" t="s">
        <v>237</v>
      </c>
      <c r="D51" s="25" t="s">
        <v>20</v>
      </c>
      <c r="E51" s="45" t="s">
        <v>238</v>
      </c>
      <c r="F51" s="25">
        <v>80000</v>
      </c>
      <c r="G51" s="25">
        <v>10000</v>
      </c>
      <c r="H51" s="31">
        <v>1501</v>
      </c>
      <c r="I51" s="59" t="s">
        <v>239</v>
      </c>
      <c r="J51" s="59" t="s">
        <v>240</v>
      </c>
      <c r="K51" s="31" t="s">
        <v>241</v>
      </c>
      <c r="L51" s="48" t="s">
        <v>156</v>
      </c>
      <c r="M51" s="31" t="s">
        <v>242</v>
      </c>
      <c r="N51" s="24"/>
    </row>
    <row r="52" spans="1:14" ht="112.5" customHeight="1">
      <c r="A52" s="43">
        <v>42</v>
      </c>
      <c r="B52" s="36" t="s">
        <v>243</v>
      </c>
      <c r="C52" s="37" t="s">
        <v>126</v>
      </c>
      <c r="D52" s="24" t="s">
        <v>30</v>
      </c>
      <c r="E52" s="36" t="s">
        <v>244</v>
      </c>
      <c r="F52" s="42">
        <v>35400</v>
      </c>
      <c r="G52" s="24">
        <v>6000</v>
      </c>
      <c r="H52" s="48">
        <v>0</v>
      </c>
      <c r="I52" s="62" t="s">
        <v>245</v>
      </c>
      <c r="J52" s="48" t="s">
        <v>23</v>
      </c>
      <c r="K52" s="62" t="s">
        <v>246</v>
      </c>
      <c r="L52" s="48" t="s">
        <v>247</v>
      </c>
      <c r="M52" s="48" t="s">
        <v>207</v>
      </c>
      <c r="N52" s="48"/>
    </row>
    <row r="53" spans="1:14" ht="135" customHeight="1">
      <c r="A53" s="22">
        <v>43</v>
      </c>
      <c r="B53" s="26" t="s">
        <v>248</v>
      </c>
      <c r="C53" s="24" t="s">
        <v>29</v>
      </c>
      <c r="D53" s="25" t="s">
        <v>30</v>
      </c>
      <c r="E53" s="23" t="s">
        <v>249</v>
      </c>
      <c r="F53" s="24">
        <v>9838</v>
      </c>
      <c r="G53" s="24">
        <v>5000</v>
      </c>
      <c r="H53" s="48">
        <v>0</v>
      </c>
      <c r="I53" s="62" t="s">
        <v>250</v>
      </c>
      <c r="J53" s="62" t="s">
        <v>251</v>
      </c>
      <c r="K53" s="62" t="s">
        <v>252</v>
      </c>
      <c r="L53" s="48" t="s">
        <v>253</v>
      </c>
      <c r="M53" s="48" t="s">
        <v>26</v>
      </c>
      <c r="N53" s="24"/>
    </row>
    <row r="54" spans="1:14" ht="108" customHeight="1">
      <c r="A54" s="22">
        <v>44</v>
      </c>
      <c r="B54" s="23" t="s">
        <v>254</v>
      </c>
      <c r="C54" s="24" t="s">
        <v>29</v>
      </c>
      <c r="D54" s="24" t="s">
        <v>30</v>
      </c>
      <c r="E54" s="23" t="s">
        <v>255</v>
      </c>
      <c r="F54" s="25">
        <v>34968</v>
      </c>
      <c r="G54" s="25">
        <v>2000</v>
      </c>
      <c r="H54" s="25">
        <v>0</v>
      </c>
      <c r="I54" s="26" t="s">
        <v>256</v>
      </c>
      <c r="J54" s="26" t="s">
        <v>257</v>
      </c>
      <c r="K54" s="26" t="s">
        <v>258</v>
      </c>
      <c r="L54" s="24" t="s">
        <v>259</v>
      </c>
      <c r="M54" s="24" t="s">
        <v>219</v>
      </c>
      <c r="N54" s="24"/>
    </row>
    <row r="55" spans="1:14" ht="72" customHeight="1">
      <c r="A55" s="22">
        <v>45</v>
      </c>
      <c r="B55" s="23" t="s">
        <v>260</v>
      </c>
      <c r="C55" s="24" t="s">
        <v>261</v>
      </c>
      <c r="D55" s="24" t="s">
        <v>20</v>
      </c>
      <c r="E55" s="23" t="s">
        <v>262</v>
      </c>
      <c r="F55" s="24">
        <v>26000</v>
      </c>
      <c r="G55" s="24">
        <v>3500</v>
      </c>
      <c r="H55" s="24">
        <v>50</v>
      </c>
      <c r="I55" s="23" t="s">
        <v>263</v>
      </c>
      <c r="J55" s="24" t="s">
        <v>264</v>
      </c>
      <c r="K55" s="23" t="s">
        <v>265</v>
      </c>
      <c r="L55" s="24" t="s">
        <v>247</v>
      </c>
      <c r="M55" s="24" t="s">
        <v>207</v>
      </c>
      <c r="N55" s="24"/>
    </row>
    <row r="56" spans="1:14" ht="159.75" customHeight="1">
      <c r="A56" s="22">
        <v>46</v>
      </c>
      <c r="B56" s="26" t="s">
        <v>266</v>
      </c>
      <c r="C56" s="25" t="s">
        <v>29</v>
      </c>
      <c r="D56" s="24" t="s">
        <v>30</v>
      </c>
      <c r="E56" s="45" t="s">
        <v>267</v>
      </c>
      <c r="F56" s="25">
        <v>4375</v>
      </c>
      <c r="G56" s="24">
        <v>3000</v>
      </c>
      <c r="H56" s="24">
        <v>0</v>
      </c>
      <c r="I56" s="23" t="s">
        <v>268</v>
      </c>
      <c r="J56" s="23" t="s">
        <v>269</v>
      </c>
      <c r="K56" s="23" t="s">
        <v>270</v>
      </c>
      <c r="L56" s="24" t="s">
        <v>253</v>
      </c>
      <c r="M56" s="24" t="s">
        <v>271</v>
      </c>
      <c r="N56" s="56"/>
    </row>
    <row r="57" spans="1:14" ht="108.75" customHeight="1">
      <c r="A57" s="22">
        <v>47</v>
      </c>
      <c r="B57" s="23" t="s">
        <v>272</v>
      </c>
      <c r="C57" s="24" t="s">
        <v>29</v>
      </c>
      <c r="D57" s="24" t="s">
        <v>30</v>
      </c>
      <c r="E57" s="23" t="s">
        <v>273</v>
      </c>
      <c r="F57" s="24">
        <v>8178</v>
      </c>
      <c r="G57" s="24">
        <v>2200</v>
      </c>
      <c r="H57" s="24">
        <v>677</v>
      </c>
      <c r="I57" s="23" t="s">
        <v>274</v>
      </c>
      <c r="J57" s="24" t="s">
        <v>23</v>
      </c>
      <c r="K57" s="23" t="s">
        <v>275</v>
      </c>
      <c r="L57" s="24" t="s">
        <v>276</v>
      </c>
      <c r="M57" s="24" t="s">
        <v>277</v>
      </c>
      <c r="N57" s="24"/>
    </row>
    <row r="58" spans="1:14" ht="108.75" customHeight="1">
      <c r="A58" s="43">
        <v>48</v>
      </c>
      <c r="B58" s="23" t="s">
        <v>278</v>
      </c>
      <c r="C58" s="25" t="s">
        <v>19</v>
      </c>
      <c r="D58" s="24" t="s">
        <v>20</v>
      </c>
      <c r="E58" s="26" t="s">
        <v>279</v>
      </c>
      <c r="F58" s="25">
        <v>14400</v>
      </c>
      <c r="G58" s="25">
        <v>6000</v>
      </c>
      <c r="H58" s="25">
        <v>979</v>
      </c>
      <c r="I58" s="26" t="s">
        <v>280</v>
      </c>
      <c r="J58" s="25" t="s">
        <v>23</v>
      </c>
      <c r="K58" s="26" t="s">
        <v>281</v>
      </c>
      <c r="L58" s="24" t="s">
        <v>247</v>
      </c>
      <c r="M58" s="24" t="s">
        <v>277</v>
      </c>
      <c r="N58" s="24"/>
    </row>
    <row r="59" spans="1:14" ht="30.75" customHeight="1">
      <c r="A59" s="30" t="s">
        <v>282</v>
      </c>
      <c r="B59" s="30"/>
      <c r="C59" s="30"/>
      <c r="D59" s="30"/>
      <c r="E59" s="20"/>
      <c r="F59" s="49">
        <f>SUM(F60:F65)</f>
        <v>377500</v>
      </c>
      <c r="G59" s="49">
        <f>SUM(G60:G65)</f>
        <v>26000</v>
      </c>
      <c r="H59" s="49">
        <f>SUM(H60:H65)</f>
        <v>4436</v>
      </c>
      <c r="I59" s="49"/>
      <c r="J59" s="49"/>
      <c r="K59" s="49"/>
      <c r="L59" s="63"/>
      <c r="M59" s="63"/>
      <c r="N59" s="63"/>
    </row>
    <row r="60" spans="1:14" ht="103.5" customHeight="1">
      <c r="A60" s="22">
        <v>49</v>
      </c>
      <c r="B60" s="23" t="s">
        <v>283</v>
      </c>
      <c r="C60" s="24" t="s">
        <v>284</v>
      </c>
      <c r="D60" s="24" t="s">
        <v>20</v>
      </c>
      <c r="E60" s="26" t="s">
        <v>285</v>
      </c>
      <c r="F60" s="24">
        <v>300000</v>
      </c>
      <c r="G60" s="24">
        <v>5000</v>
      </c>
      <c r="H60" s="24">
        <v>497</v>
      </c>
      <c r="I60" s="23" t="s">
        <v>286</v>
      </c>
      <c r="J60" s="24" t="s">
        <v>23</v>
      </c>
      <c r="K60" s="23" t="s">
        <v>287</v>
      </c>
      <c r="L60" s="24" t="s">
        <v>288</v>
      </c>
      <c r="M60" s="24" t="s">
        <v>79</v>
      </c>
      <c r="N60" s="24" t="s">
        <v>27</v>
      </c>
    </row>
    <row r="61" spans="1:14" ht="81.75" customHeight="1">
      <c r="A61" s="22">
        <v>50</v>
      </c>
      <c r="B61" s="23" t="s">
        <v>289</v>
      </c>
      <c r="C61" s="24" t="s">
        <v>19</v>
      </c>
      <c r="D61" s="24" t="s">
        <v>20</v>
      </c>
      <c r="E61" s="23" t="s">
        <v>290</v>
      </c>
      <c r="F61" s="24">
        <v>10000</v>
      </c>
      <c r="G61" s="24">
        <v>5000</v>
      </c>
      <c r="H61" s="24">
        <v>3012</v>
      </c>
      <c r="I61" s="23" t="s">
        <v>291</v>
      </c>
      <c r="J61" s="24" t="s">
        <v>23</v>
      </c>
      <c r="K61" s="23" t="s">
        <v>54</v>
      </c>
      <c r="L61" s="24" t="s">
        <v>55</v>
      </c>
      <c r="M61" s="25" t="s">
        <v>292</v>
      </c>
      <c r="N61" s="24"/>
    </row>
    <row r="62" spans="1:14" ht="67.5" customHeight="1">
      <c r="A62" s="22">
        <v>51</v>
      </c>
      <c r="B62" s="26" t="s">
        <v>293</v>
      </c>
      <c r="C62" s="28" t="s">
        <v>19</v>
      </c>
      <c r="D62" s="25" t="s">
        <v>20</v>
      </c>
      <c r="E62" s="45" t="s">
        <v>294</v>
      </c>
      <c r="F62" s="25">
        <v>12000</v>
      </c>
      <c r="G62" s="25">
        <v>5000</v>
      </c>
      <c r="H62" s="25">
        <v>561</v>
      </c>
      <c r="I62" s="25" t="s">
        <v>295</v>
      </c>
      <c r="J62" s="25" t="s">
        <v>23</v>
      </c>
      <c r="K62" s="25" t="s">
        <v>296</v>
      </c>
      <c r="L62" s="24" t="s">
        <v>61</v>
      </c>
      <c r="M62" s="24" t="s">
        <v>297</v>
      </c>
      <c r="N62" s="24"/>
    </row>
    <row r="63" spans="1:14" ht="84" customHeight="1">
      <c r="A63" s="22">
        <v>52</v>
      </c>
      <c r="B63" s="26" t="s">
        <v>298</v>
      </c>
      <c r="C63" s="24" t="s">
        <v>29</v>
      </c>
      <c r="D63" s="24" t="s">
        <v>30</v>
      </c>
      <c r="E63" s="26" t="s">
        <v>299</v>
      </c>
      <c r="F63" s="24">
        <v>9000</v>
      </c>
      <c r="G63" s="24">
        <v>4000</v>
      </c>
      <c r="H63" s="24">
        <v>0</v>
      </c>
      <c r="I63" s="24"/>
      <c r="J63" s="24"/>
      <c r="K63" s="24"/>
      <c r="L63" s="24" t="s">
        <v>300</v>
      </c>
      <c r="M63" s="48" t="s">
        <v>301</v>
      </c>
      <c r="N63" s="24"/>
    </row>
    <row r="64" spans="1:14" ht="87" customHeight="1">
      <c r="A64" s="22">
        <v>53</v>
      </c>
      <c r="B64" s="23" t="s">
        <v>302</v>
      </c>
      <c r="C64" s="24" t="s">
        <v>126</v>
      </c>
      <c r="D64" s="24" t="s">
        <v>30</v>
      </c>
      <c r="E64" s="26" t="s">
        <v>303</v>
      </c>
      <c r="F64" s="31">
        <v>16500</v>
      </c>
      <c r="G64" s="24">
        <v>4000</v>
      </c>
      <c r="H64" s="24">
        <v>0</v>
      </c>
      <c r="I64" s="23" t="s">
        <v>304</v>
      </c>
      <c r="J64" s="24" t="s">
        <v>305</v>
      </c>
      <c r="K64" s="23" t="s">
        <v>306</v>
      </c>
      <c r="L64" s="24" t="s">
        <v>307</v>
      </c>
      <c r="M64" s="31" t="s">
        <v>196</v>
      </c>
      <c r="N64" s="24"/>
    </row>
    <row r="65" spans="1:14" ht="81.75" customHeight="1">
      <c r="A65" s="22">
        <v>54</v>
      </c>
      <c r="B65" s="26" t="s">
        <v>308</v>
      </c>
      <c r="C65" s="24" t="s">
        <v>147</v>
      </c>
      <c r="D65" s="24" t="s">
        <v>20</v>
      </c>
      <c r="E65" s="26" t="s">
        <v>309</v>
      </c>
      <c r="F65" s="24">
        <v>30000</v>
      </c>
      <c r="G65" s="24">
        <v>3000</v>
      </c>
      <c r="H65" s="24">
        <v>366</v>
      </c>
      <c r="I65" s="23" t="s">
        <v>310</v>
      </c>
      <c r="J65" s="24" t="s">
        <v>23</v>
      </c>
      <c r="K65" s="24" t="s">
        <v>311</v>
      </c>
      <c r="L65" s="24" t="s">
        <v>300</v>
      </c>
      <c r="M65" s="24" t="s">
        <v>301</v>
      </c>
      <c r="N65" s="24"/>
    </row>
  </sheetData>
  <sheetProtection/>
  <autoFilter ref="A4:N65"/>
  <mergeCells count="23">
    <mergeCell ref="A1:N1"/>
    <mergeCell ref="L2:N2"/>
    <mergeCell ref="A5:B5"/>
    <mergeCell ref="A6:D6"/>
    <mergeCell ref="A18:D18"/>
    <mergeCell ref="A33:D33"/>
    <mergeCell ref="A44:D44"/>
    <mergeCell ref="A50:D50"/>
    <mergeCell ref="A59:D59"/>
    <mergeCell ref="A3:A4"/>
    <mergeCell ref="B3:B4"/>
    <mergeCell ref="C3:C4"/>
    <mergeCell ref="D3:D4"/>
    <mergeCell ref="E3:E4"/>
    <mergeCell ref="F3:F4"/>
    <mergeCell ref="G3:G4"/>
    <mergeCell ref="H3:H4"/>
    <mergeCell ref="I3:I4"/>
    <mergeCell ref="J3:J4"/>
    <mergeCell ref="K3:K4"/>
    <mergeCell ref="L3:L4"/>
    <mergeCell ref="M3:M4"/>
    <mergeCell ref="N3:N4"/>
  </mergeCells>
  <printOptions/>
  <pageMargins left="0.5118055555555555" right="0.5506944444444445" top="0.4326388888888889" bottom="0.5118055555555555" header="0.19652777777777777" footer="0.275"/>
  <pageSetup fitToHeight="0" fitToWidth="1" horizontalDpi="600" verticalDpi="600" orientation="landscape" paperSize="9" scale="45"/>
  <headerFooter>
    <oddFooter>&amp;C第 &amp;P 页，共 &amp;N 页</oddFooter>
  </headerFooter>
  <ignoredErrors>
    <ignoredError sqref="F34 F36" unlockedFormula="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田大刀</cp:lastModifiedBy>
  <cp:lastPrinted>2017-11-12T15:50:39Z</cp:lastPrinted>
  <dcterms:created xsi:type="dcterms:W3CDTF">2012-06-22T09:30:27Z</dcterms:created>
  <dcterms:modified xsi:type="dcterms:W3CDTF">2024-03-07T08:38:06Z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F6FA19F8F90042AFAF53312D212171C4_13</vt:lpwstr>
  </property>
  <property fmtid="{D5CDD505-2E9C-101B-9397-08002B2CF9AE}" pid="5" name="KSOReadingLayo">
    <vt:bool>false</vt:bool>
  </property>
</Properties>
</file>