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2)" sheetId="1" r:id="rId1"/>
  </sheets>
  <definedNames>
    <definedName name="_xlnm.Print_Titles" localSheetId="0">'Sheet2 (2)'!$4:$5</definedName>
    <definedName name="_xlnm.Print_Area" localSheetId="0">'Sheet2 (2)'!$A$1:$N$81</definedName>
    <definedName name="_xlnm._FilterDatabase" localSheetId="0" hidden="1">'Sheet2 (2)'!$A$1:$N$81</definedName>
  </definedNames>
  <calcPr fullCalcOnLoad="1"/>
</workbook>
</file>

<file path=xl/sharedStrings.xml><?xml version="1.0" encoding="utf-8"?>
<sst xmlns="http://schemas.openxmlformats.org/spreadsheetml/2006/main" count="625" uniqueCount="383">
  <si>
    <t>附件2</t>
  </si>
  <si>
    <t>乳源瑶族自治县2023年重点建设正式项目计划表</t>
  </si>
  <si>
    <t>投资单位：万元</t>
  </si>
  <si>
    <t>序号</t>
  </si>
  <si>
    <t>项目名称</t>
  </si>
  <si>
    <t>建设内容及规模</t>
  </si>
  <si>
    <t>建设起止年限</t>
  </si>
  <si>
    <t>建设阶段（续建/新开工）</t>
  </si>
  <si>
    <t>总投资</t>
  </si>
  <si>
    <t>2023年计划投资</t>
  </si>
  <si>
    <t>1-7月完成投资</t>
  </si>
  <si>
    <t>进展情况</t>
  </si>
  <si>
    <t>存在问题</t>
  </si>
  <si>
    <t>下一步措施</t>
  </si>
  <si>
    <t>牵头责任单位</t>
  </si>
  <si>
    <t>挂点县领导</t>
  </si>
  <si>
    <t>备注</t>
  </si>
  <si>
    <t>合计（69项）</t>
  </si>
  <si>
    <t>一、工业项目（25项）</t>
  </si>
  <si>
    <t>年产3万吨锂离子正极材料磷酸铁锂建设项目</t>
  </si>
  <si>
    <t>年产3万吨磷酸铁锂。</t>
  </si>
  <si>
    <t>2022-2023</t>
  </si>
  <si>
    <t>续建</t>
  </si>
  <si>
    <t>1.厂房五在进行内部装修、B区钢构室内给排水、电气完成90%，A、C、D区水电安装完成85%:B区设备基础完成;                                           2.广房四:三层楼板完成、二层抹灰完成50%; 外培灰完成50%;屋面完成;房四水电安装完成60%。         3.厂房六水电安装60%:高支模屋面新开洞口完成80%:
4.室外道路:厂房五与厂房四处道路完成30米、厂房五与厂房六处道路完成40米、房五D区、B区转角处道路路基完成60米；                                5.厂房四与厂房五处连廊:二层楼板完成。项目总进度完成92%。</t>
  </si>
  <si>
    <t>加快建设进度。</t>
  </si>
  <si>
    <t>县高新区管委会</t>
  </si>
  <si>
    <t>张  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</si>
  <si>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</si>
  <si>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</si>
  <si>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</si>
  <si>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</si>
  <si>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计划总投资36500万元，2020年3月开工。现项目土建部分（9栋单体建设）已完成，正在对各单体进行安装及装修，其中5个单体已完成安装及装修，1个生产车间设备就位安装已完成60%，钢结构平台搭建已完成45%，管道、电气、暖通专业施工中，1个罐区设备就位安装已完成，管道支架安装中，2个辅助单体正在进行内部装修，其中1个已完成装修招标流程，合同签订中。</t>
  </si>
  <si>
    <t>加快项目建设进度，争取早日建成投产。</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</si>
  <si>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</si>
  <si>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</si>
  <si>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3"/>
      </rPr>
      <t>：生产高纯铜、钼合金、镍合金等高纯材料和靶材坯料。</t>
    </r>
  </si>
  <si>
    <t>2023-2024</t>
  </si>
  <si>
    <t>新开工</t>
  </si>
  <si>
    <t>一期正在考察施工单位，预计8月初可确定施工单位，同时办理容缺动工，8月10日前动工；二期规划许可因图纸修改未完成，推迟至8月中旬提交资料，规划许可办理完成后即办理施工许可。</t>
  </si>
  <si>
    <t>施工单位确定时间超过预期，须加快进度，确保按时动工。</t>
  </si>
  <si>
    <t>加强沟通协调，保证项目按时动工。</t>
  </si>
  <si>
    <t>林  欣</t>
  </si>
  <si>
    <t>市重点</t>
  </si>
  <si>
    <t>乳源珍好道地中药材全产业链建设项目</t>
  </si>
  <si>
    <t>用地约47亩，建设前处理车间、提取车间、制剂车间、仓储用房、检测用房、办公楼、食堂宿舍等生产及附属用房21700平方米，购置生产、检测、行政办公等设备213台（套）。计划总投资15827万元（含土地购置及厂房建造等），其中固定资产建设投资14327万元，占总投资的90.5%，铺底流动资金1500万元，占总投资的9.5%。</t>
  </si>
  <si>
    <t>2022-2024</t>
  </si>
  <si>
    <t>1.综合仓库和宿舍已封顶，在进行外墙和内部装修；2.办公楼主体已搭建至三层；                    3.提取车间在进行基础施工中。已订购部份设备。</t>
  </si>
  <si>
    <t>秦正京</t>
  </si>
  <si>
    <t>乳源县卓特新能源智能装备生产线新建项目</t>
  </si>
  <si>
    <t>占地面积约50亩，建设新能源智能制造生产线项目。</t>
  </si>
  <si>
    <t>2023-2025</t>
  </si>
  <si>
    <t>未动工。</t>
  </si>
  <si>
    <t>因投资计划有变，项目暂时无进展。</t>
  </si>
  <si>
    <t>加强沟通联系，促进项目尽快落地。</t>
  </si>
  <si>
    <t>肖俊青</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</si>
  <si>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</si>
  <si>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</si>
  <si>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一期工程年产1万吨克菌丹进入试生产阶段（大概10月底完成试生产)；二期年产9500吨农药原药和年产800吨化学中间体建设项目在编制环评报告并准备安评（需要等一期试生产结束后方可上报)，目前已容缺办理施工许可。</t>
  </si>
  <si>
    <t>1.企业没有外部管廊，目前企业急需外部管廊连接氯气管道；                          2.企业因发展需要急切需要上锅炉，计划在厂区二期西北处先上一台6吨，后期加一台10吨，相关手续的办理需要相关部门指导；        3.因排污问题无法按原定计划进行生产，希望园区污水处理站能尽早投入使用；          4.因二期土地建设用地报批手续和企业产品设计未完成，环评、安评报告暂无法确定。</t>
  </si>
  <si>
    <t>配合相关部门解决存在问题，加快项目建设进度，争取早日建成投产。</t>
  </si>
  <si>
    <t>唐保生</t>
  </si>
  <si>
    <t>鸿源环保科技1.5万吨/年废有机溶剂综合利用项目</t>
  </si>
  <si>
    <t>占地约16.8亩，建设年处理1.5万吨/年废有机溶剂处理设备及配套设施。</t>
  </si>
  <si>
    <t>综合楼和仓库两栋楼三层框架都已搭建完成，计划本周封顶。两栋车间在等后山土方清理完毕后动工。</t>
  </si>
  <si>
    <t>乳桂经济走廊产业创新发展示范区基础设施和公共服务建设项目</t>
  </si>
  <si>
    <t>路迁改工程，迁改长度约4km；桂头镇锡地农业产业项目供水供电通路建设项目；110千伏南鹰线N11-N15段线路迁改工程，为体育馆附近南鹰线线路下地修建管沟并敷设电缆；乳源瑶族自治县县域固废综合处理与资源化利用项目；新材料产业园扩园“七通一平”，平整面积约620亩，可用面积约450亩；大健康产业园土方平整及边坡修缮工程，平整后可用面积约784亩；宏冠管桩西侧边坡修缮工程，一期挖方约5万方；仙湖一六粮库集并迁建至蓝威北侧地块项目；园区挡墙新建、边坡修复、土方平整、线路迁改工程，仙湖工业园基础设施建设。</t>
  </si>
  <si>
    <t>1.万森天然冰片项目一期用地土方平整及边坡修缮已基本完工；
2.新材料产业园西北侧线路迁移工程已完成验收结算；
3.新材料产业园西侧综合管廊新建工程方案已基本确定，已完成前期勘察、可研立项等工作,已通过常务会、常委会审议；
4.禾康东侧新建挡墙工程已完工并验收结算;
5.创新园西侧标准化厂房建设项目暂缓实施;
6.富源工业园文塔路新建工程已通过常务会审议，已完成立项工作;
7.富源工业园排水管网应急修复工程已验收;
8.富源工业园污水管网非开挖性修复工程已完成上会工作，已完成立项后移交代建中心实施;
9.富源工业园供水、污水管网改建工程已完工;
10.大健康产业园入园道路建设已通过常务会审议并完成立项，已完成勘察工作及县委常委会审议，已完成招投标工作，正在进行设计变更；
11.乳源瑶族自治县S250省道东侧春夏新科土方平整项目（二期）正在进行调规工作；
12.筑友地块土方平整项目正在进行建设用地上企业清退工作，已通过常务会审议及立项批复，准备进场；
13.桂头仙湖工业园线路迁改工程已通过常务会审议，并完成立项后移交代建中心实施，已签订施工合同；
14.仙湖工业园道路及附属设施建设已通过常务会审议，并完成立项后移交代建中心实施，已完成编制初步设计、县委常委会审议；
15.110千伏南鹰线N11-N15段线路迁改工程已完成招投标工作，已完成约15%。</t>
  </si>
  <si>
    <t>1.已开工项目加快施工进度；
2.未开工项目加快推进前期工作。</t>
  </si>
  <si>
    <t>李继发</t>
  </si>
  <si>
    <t>省重点储备</t>
  </si>
  <si>
    <t>中国水电十四局风电塔筒、光伏支架综合制造基地项目</t>
  </si>
  <si>
    <t>风电塔筒、光伏支架及风电配套产品制造，占地约89 亩，年产塔筒300套。</t>
  </si>
  <si>
    <t>项目建设已完成，现厂区规划验收暂未通过。</t>
  </si>
  <si>
    <t>因风电塔筒车间建设地块，有部分不在红线内，须县自然资源局组织调规后，方可完成最终验收工作。</t>
  </si>
  <si>
    <t>积极跟进自然资源局调规情况，尽快完成验收工作。</t>
  </si>
  <si>
    <t>游溪镇、县工信局</t>
  </si>
  <si>
    <t>鑫源环保扩建技改项目</t>
  </si>
  <si>
    <t>办公楼、设备更新，项目占地11788.71平方米。</t>
  </si>
  <si>
    <t>施工图纸已全部出完并通过图审，110kv高压线迁改等需协调工作正在积极推进（由于是项目计划以外的投资，需要等融资下来后才有资金，目前融资卡在省级银行风投方面)。主厂房施工至42m平台，部分主要设备已进场并开始安装；制氧冷箱基础，大型设备基础已完成；高位水塔基础开始开挖。</t>
  </si>
  <si>
    <t>积极按项目计划推进。</t>
  </si>
  <si>
    <t>闫  凯</t>
  </si>
  <si>
    <t>乳源高新区标准化厂房建设项目</t>
  </si>
  <si>
    <t>利用绿之源西侧地块建设，地块占地面积约36.33亩，建设标准厂房面积约5.3万平方米。</t>
  </si>
  <si>
    <t>2021-2023</t>
  </si>
  <si>
    <t>完成竣工验收，待交付使用。</t>
  </si>
  <si>
    <t>县明源公司</t>
  </si>
  <si>
    <t>恒扬年产500万平米电极箔及6.5万吨净水剂建设项目</t>
  </si>
  <si>
    <t>占地约46亩，建设生产集阳极铝箔、铝电解电容器等产品于一体的产业基地。</t>
  </si>
  <si>
    <t>2021-2024</t>
  </si>
  <si>
    <t>年产500万平米电极箔及6.5万吨净水剂建设项目形象进度：
1.2#厂房主体已封顶、首层墙体砌筑已完成，二层砌筑完成90%；
2.4#厂房主体已浇筑完成，待砌筑墙体；
3.2#废水池土建部分已完成；
4.加药间、风机房、配电房及在线监控室主体浇筑完成待砌筑；
5.项目内部道路浇筑完成100%。</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</si>
  <si>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</si>
  <si>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</si>
  <si>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</si>
  <si>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已取得原高达高空地块的不动产产权证书（地块涉及面积20280.6平方米，约30.42亩），并已订购了价值约1100万元的设备。高达高空已完成搬迁，项目能评已批准。正在进行厂房改造，做设备地基，设备供应商已经进厂局部开始制作基础设备框架，设备预计10月前到位，随后安装调试。环评已上报，等待批复。</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</si>
  <si>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</si>
  <si>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</si>
  <si>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</si>
  <si>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项目已完成能评、环评、安评，安全设施设计审查，建筑规划许可及施工许可证的办理，土建主体建筑已完成，正在进行设备安装阶段，预计9月投产。</t>
  </si>
  <si>
    <r>
      <t>禤</t>
    </r>
    <r>
      <rPr>
        <sz val="11"/>
        <rFont val="仿宋_GB2312"/>
        <family val="3"/>
      </rPr>
      <t>继文</t>
    </r>
  </si>
  <si>
    <t>广州连捷精密技术有限公司整体搬迁项目</t>
  </si>
  <si>
    <t>光电子器件及其他电子器件制造；电子元件及组件制造；电力金具制造。2021年底启动实施搬迁租用甲方13500平方米厂房，2022年6月底完成设备安装并投产，2024年底前完成创业板上市（IPO），2025年底前收购甲方标准厂房及办公楼面积约54000平方米。</t>
  </si>
  <si>
    <t>项目一期已在胜蓝电子租用厂房生产，并将规上企业广东连捷注册地变更为乳源。</t>
  </si>
  <si>
    <t>二期搬迁计划搁置。</t>
  </si>
  <si>
    <t>尽快启动二期入驻安之源标准厂房事宜。</t>
  </si>
  <si>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</si>
  <si>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</si>
  <si>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 xml:space="preserve">项目建设安装已处于收尾阶段，主要为绿化围蔽工程，目前正办理试生产相关手续。   </t>
  </si>
  <si>
    <t>叶  飞</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</si>
  <si>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</si>
  <si>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</si>
  <si>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项目二期目前施工单位完成 ①R142b装置钢构及部分设备基础；②聚合装置已完成厂房基础施工及主钢结构施工，正在进行4.5米钢筋绑扎、模板支设及钢构拉杆安装；③室外设备区完成1-6轴钢构基础及设备基础施工；④水处理厂房完成钢构基础施工。</t>
  </si>
  <si>
    <t>春夏新科大健康产业项目</t>
  </si>
  <si>
    <t>建设4条水刺非织造布生产线、2条热风非织造布生产线、2条医用三抗纺粘喷熔复合非织造布生产线，合计新增非织造材料年产能48,000吨。</t>
  </si>
  <si>
    <t>2022-2025</t>
  </si>
  <si>
    <t>总项目计划用地300亩，一期已拿地40亩，设计图纸已出，正在审图，因企业资金原因项目迟迟未开工建设。企业计划加快银行融资进度，吸纳更多股东。已将企业6000万融资需求上报省重大项目融资对接会。</t>
  </si>
  <si>
    <t>尽快完成企业内部调整，重新整合资源，撬动更多社会资金投入该项目。</t>
  </si>
  <si>
    <t>加快银行融资进度，吸纳更多股东加入项目。</t>
  </si>
  <si>
    <t>东阳光厂区变园区、产区变城区改革试点公共配套设施项目</t>
  </si>
  <si>
    <t>建设约14万平方米的乳源高新区孵化器右侧标准化厂房、绿之源西侧地块标准厂房等项目；产业园配套管网设施，新建或改造管网47km；推进高新区智慧园区建设；推进新材料产业园治理项目（三期），新建富源路东段、横三路东段、文塔路新建园区道路，合计约41km；消防配套设施；完善新材料产业园基础设施建设；富源工业园至武江龙归（县界）段基础设施改造等。</t>
  </si>
  <si>
    <t>2022—2024</t>
  </si>
  <si>
    <t>新开工和部分续建</t>
  </si>
  <si>
    <t>1.东阳光厂区变园区、产区变城区改革试点公共配套设施-高新区标牌、红绿灯工程项目已完成约68%；
2.完善新材料产业园供水管道安装工程施工单位组织进场施工，已基本完工；
3.新材料产业园污水处理工程，完成约92%；
4.新材料产业园北侧道路改建工程已完工并验收；
5.新材料产业园东南侧供电及配套设施项目已完成验收；
6.八仙河河堤治理项目正在进行施工，已基本完工。 
7.富源工业园供电及其配套设施项目已完工并验收；
8.恒扬挡墙加高延伸工程已完成施工及验收；
9.东阳光锂电池厂南侧排水渠改造工程已完工并验收；
10.开发区110KV南鹰线和110KV鹰冶线电力线路迁改项目已进场施工，进度约87%；
11.北环路北侧10KV电力线路迁改项目已完成项目验收及送审；
12.东阳光35KV电力线路迁改项目目前已完成总工程量的约70%；
13.北环路北侧（欧莱一期）土方回填项目已基本完工；
14.北环路北侧（欧莱二期）土方回填项目已完成约16%；
15.北环路北侧（胜蓝三期）土方回填项目已完成立项工作；
16.富源工业园北环路北侧新建道路项目已完成招投标工作，正在进行设计变更；
17.纵三路西侧地块土方平整项目已完成验收及结算；
18.乳源县域垃圾焚烧处理配套基础设施建设项目已办理核准批复，已完成立项后移交代建中心实施，已完成招投标工作，正在进行设计变更；
19.乳源绿之源西侧标准厂房建设项目已完工，基本完成验收；
20.金源路北侧线路迁移，已在完成立项后移交代建中心实施，已完成约55%；
21.广东省乳源县南水河新材料产业园河段治理项目(三期)已完成验收；
22.新材料产业园璞泰来西北侧
地块基础设施项目已完成县政府常务会审议。</t>
  </si>
  <si>
    <t>乳源瑶族自治县乳城镇深庄陶瓷土矿开采建设项目</t>
  </si>
  <si>
    <t>项目开采面积166665平方米，建设内容:开采区内外修建5公里双车道水泥硬底化路面，修建开采平台及配套道路、排水、生产用房、办公用房等附属设施。</t>
  </si>
  <si>
    <t>县自然资源局</t>
  </si>
  <si>
    <t>乳源一六大健康产业园扩园项目</t>
  </si>
  <si>
    <t>产业园首期可用面积约784亩（不包括入园道路130亩），本次需完成土方平整、边坡修缮及“七通一平”。</t>
  </si>
  <si>
    <t>扩园规划面积约2400亩，已完成立项工作，已完成扩园规划更新，已完成约578亩调规工作。入园道路林地报批已完成，已缴纳森林植被恢复费，已出证。一期林地报批范围约305亩，已通过市林业局审核并缴纳森林植被恢复费，已出证。一六镇已完成约400亩地块的收储工作。入园道路已完成施工招投标，正在进行报批，待报批完成后办理规划许可证。</t>
  </si>
  <si>
    <t>完成入园道路设计变更工作。</t>
  </si>
  <si>
    <t>新材料产业扩园项目</t>
  </si>
  <si>
    <t>规划面积为619亩，一期为507亩，二期、三期均为56亩，建设内容需完成一期地块的“七通一平”。</t>
  </si>
  <si>
    <t>已完成立项工作、已完成土地收储，扩园立项变更已完成，林地报批由于空间规划红线变化，在重新编制林地报批材料后已报送县林业局，正在优化规划。</t>
  </si>
  <si>
    <t>完成新材料产业园扩园项目林地报批、规划优化工作。</t>
  </si>
  <si>
    <t>广东硕成扩建年产78000吨电子化学品项目</t>
  </si>
  <si>
    <t>项目通过新建1栋丙类车间、1栋丙类仓库，在企业原有厂区产能的基础上进行改扩建，形成年产78000吨电子化学品产能的生产基地。</t>
  </si>
  <si>
    <t>丙类车间和仓库都已完成外墙装修并拆除排栅，现在进行内部装修和附属设施的建设。</t>
  </si>
  <si>
    <t>黄寿生</t>
  </si>
  <si>
    <t>乳源县万森天然冰片生产项目</t>
  </si>
  <si>
    <t>两期共占地26.43亩，第一期已供地13.65亩，二期12.78亩待供地，建设天然冰片加工厂及配套种植基地。</t>
  </si>
  <si>
    <t>已完成精制车间与质检楼的基础梁、水电预埋、回填及首层外架搭设；已完成其它附属工程外架；已完成楼面板面木工。</t>
  </si>
  <si>
    <t>雨水较多进度滞后。</t>
  </si>
  <si>
    <t>天气转好后加多人员赶进度。</t>
  </si>
  <si>
    <t>李智军</t>
  </si>
  <si>
    <t>筑友集团（韶关）装配式节能建筑科技园</t>
  </si>
  <si>
    <t>总占地面积约106亩，建设成套住宅部品部件制造中心、装配式节能建筑展示中心、数字化物流中心等。</t>
  </si>
  <si>
    <t>正在进行清拆，与原来2间企业（明茂和宏兴）已签订搬迁合同，补偿款未发放。</t>
  </si>
  <si>
    <t>进度缓慢。</t>
  </si>
  <si>
    <t>加快清拆进度。</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</si>
  <si>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</si>
  <si>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</si>
  <si>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</si>
  <si>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1.边坡工程完成96%；
2.厂区部分（含调节池）建筑完成70%，设备安装完成15%;；
3.一企一管工程完成70%（其中管网完成90%，设备及电气完成3%）。</t>
  </si>
  <si>
    <t>受之前持续强降雨天气、施工场地狭小以及石方破除困难等因素影响，边坡工程、土建工程进展较为缓慢，各单位工程也无法全面施工，影响整体工程进度。</t>
  </si>
  <si>
    <t>1. 边坡工程计划于8月中旬完工；
2. 厂区土建工程计划于9月中旬主体完工；
3. 一企一管工程计划于8月底完工；
4. 设备安装工程计划于9月底完工；
5. 10月进行工艺调试、试运行。</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</si>
  <si>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</si>
  <si>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</si>
  <si>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</si>
  <si>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已完成可研立项、稳评，正在进行环评评审、水保、节能报告编制及评审</t>
  </si>
  <si>
    <t>1.因该项目未纳入韶关市垃圾处理专项规划中，影响环评审批通过。
2.使用地块涉及违法用地须复绿解除。</t>
  </si>
  <si>
    <t>1.县发改局反馈给市并联专班协调纳入韶关市垃圾处理专项规划事项。
2.县住建局对接市住建局尽快纳入规划并形成正式文件。
3.县自然资源局尽快出具解决违法用地复绿方案并落实。</t>
  </si>
  <si>
    <t>县银源公司</t>
  </si>
  <si>
    <t>乳源瑶族自治县东湖小学西侧市政道路建设项目</t>
  </si>
  <si>
    <t>道路全长389.816米，红线宽30米。</t>
  </si>
  <si>
    <t>县里面要求调整用地红线，我局已调整完，已提交自然资源局，等待批复。</t>
  </si>
  <si>
    <t>用地问题未解决。</t>
  </si>
  <si>
    <t>根据调整后的用地红线重新调整施工图。</t>
  </si>
  <si>
    <t>县住建管理局</t>
  </si>
  <si>
    <t>乳源瑶族自治县牛尾岭至大东公路新建工程</t>
  </si>
  <si>
    <t>按三级公路技术标准，建设3.82公里。</t>
  </si>
  <si>
    <t>2023-2023</t>
  </si>
  <si>
    <t>项目施工图方案优化对比编制中，预计3月中旬完成施工图设计工作，并计划3月31日开展施工图专家评审工作,根据专家评审意见进行修编完善施工设计图。</t>
  </si>
  <si>
    <t>争取项目7月份上报县政府常务会议和县委常委会议通过。</t>
  </si>
  <si>
    <t>地方公路事务中心</t>
  </si>
  <si>
    <t>南岭1号公路省道S249线大桥至桂头公路路面改造工程</t>
  </si>
  <si>
    <t>54公里路面改造提升工程。</t>
  </si>
  <si>
    <t>项目全长54公里路面提升，2023年5月已完成投资4200万元。</t>
  </si>
  <si>
    <t>项目上级申请2022年补助资金4000万元未到位，已与市交通运输局协调相关省级补助资金事宜，省级补助资金还没有到位。</t>
  </si>
  <si>
    <t>项目申请国省道“十四五”中期调，并向省交通运输厅继续争取未到位补助资金。</t>
  </si>
  <si>
    <t>王  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</si>
  <si>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</si>
  <si>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</si>
  <si>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2022年重点水毁基础设施修复工程第一期10宗已完成；2023年已完成6宗应急抢险修复工程。新开工7宗水毁水利设施修复工程已完成40%。</t>
  </si>
  <si>
    <t>应急抢险修复工程涉及到每个乡镇，面广，工程量大。
项目后续缺乏资金，本年下达资金仅536万元，考虑将部分项目交给相关乡镇实施。</t>
  </si>
  <si>
    <t>正在实施的水毁工程抓住天气有利情况加快施工进度。正在谋划的工程尽快完成立项并进场施工。
正在积极争取资金实施项目。</t>
  </si>
  <si>
    <t>县水务局</t>
  </si>
  <si>
    <t>龚  民</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</si>
  <si>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</si>
  <si>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</si>
  <si>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已完成施工招标，并签订施工合同，正在进行报监，编制并论证专项施工方案等施工准备工作。</t>
  </si>
  <si>
    <t>涉及生态保护红线用地问题较难解决，需泉水水电厂从退出类电站转为整改类电站后办理用地预审</t>
  </si>
  <si>
    <t>办理用地预审、报监、进行施工准备工作。</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</si>
  <si>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</si>
  <si>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</si>
  <si>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1.大桥镇已对生活污水处理厂建设进行重新选址，并征求了个相关单位意见；                        2.大桥镇、桂头镇生活污水处理厂提标改造项目目前正在挂网招标，选取设计、全过程造价、测绘、勘查等前期服务单位，计划10月份开工建设。</t>
  </si>
  <si>
    <t>原计划项目资金来源于专项债，但由于2023年债券资金未到位，影响了项目推进进度。</t>
  </si>
  <si>
    <t>1.督促大桥镇尽快确定生活污水处理厂选址；                    2.协助大桥镇和桂头镇确定并完善设计方案；                    3.跟进项目资金落实情况，争取尽早开展提标改造工作。</t>
  </si>
  <si>
    <t>陈小可</t>
  </si>
  <si>
    <t>国道G323线乳源上围至沙坪段改建工程</t>
  </si>
  <si>
    <t>本项目全长37.5公里，全线采用二级公路技术标准，设计速度为40公里/小时，水泥混凝土路面。</t>
  </si>
  <si>
    <t>2019-2024</t>
  </si>
  <si>
    <t>1.第一标段：总量完成74%，路基完成 88%、路面 72%、桥涵65%;
2.第二标段：已于2022年12月完工并完成交工验收;
3.该项目正在按照省、市要求进行违法用地整改，根据市自然资源局2023年6月12日发出《行政处罚决定书》（编号：韶自然资执法〔2023〕2号），该项目共计需罚款人民币31904.52万元，该项目违法用地罚没款已于2023年6月15日缴纳。该项目1-6月完成投资含已缴交的罚款31904.52万元。</t>
  </si>
  <si>
    <t>1.用地报批问题：用地组卷材料已于2022年9月26日报省自然资源厅，但市自然资源局于2023年1月13日转发省林业局文件《广东省林业局关于狮子洋通道工程等12个涉生态保护红线项目意见的函》至市公路事务中心，提出国道G323线乳源上围至沙坪段改建工程与韶关乳源山瑞鳖县级自然保护区重叠，重叠面积0.08公顷，要求对国道G323线乳源上围至沙坪段改建工程与韶关乳源山瑞鳖县级自然保护区重叠区域按规定办理自然保护区相关手续后再办理占用生态红线手续。同时，根据2023年5月22日~24日省（市、县）自然资源部门及市政府关于违法用地查处及整改的相关会议精神，国道G323线乳源上围至沙坪段改建工程涉及违法用地，需立即进行处置和整改，待完成违法用地处置和整改后，才可重新组卷用地材料报批。市、县自然资源部门正在开展处置相关工作，并要求该项目从2023年5月24日起，全面停工停产，避免新增违法用地，待取得合法用地手续后方可复工。
2.金竹大桥受相关水电站影响无法施工问题：
金竹大桥下游涉及三个水电站，其中紫口电站离大桥距离最近（只有7m），另二个电站（寨角、泉水电站）距离较远。寨角、泉水电站要求施工单位做好水渠防护及防渣措施便可。紫口电站要求施工单位全过程停产补偿，否则不同意施工，但补偿金额大，施工单位和当地政府均难以接受，目前，正在协调中，导致该桥暂时无法施工。</t>
  </si>
  <si>
    <t>1.用地报批问题：2023年2月16日，市政府全市交通重点项目调度会议原则同意启动韶关乳源山瑞鳖自然保护区调整工作。项目业主单位已委托第三方机构编制完成相关专项报告，已于3月30日召开《项目选址性唯一论证》评审会，4月7日将该报告报省交通运输厅，并在4月17日取得省交通运输厅（粤交基字（2023）159号)审批意见。第三方已在4月15日提交《生态环境影响报告》，项目业主于4月17日报省林业局，省林业局于4月25日召开评审会。项目业主已于2023年4月27日将《项目选址性唯一论证》和《生态环境影响报告》组卷上报省林业局，省林业局征求省自然资源厅意见，省自然资源厅要求该保护区调整还需补充《科学考察报告》和《总体规划报告》，将核心区调整为实验区，方可予以审批。已于7月15日完成该2份报告的编制，于7月21日召开专家评审会，预计7月底完成修编及组卷上报。同时，对于违法用地问题，市公路事务中心要求施工单位按照自然资源部门的要求对红线外违法用地抓紧开展复耕复绿工作，目前，该项工作已基本完成，县自然资源局正在拍照取证工作中。已于6月15日已完成处罚资金缴交。将继续积极配合自然资源部门按相关要求进行违法用地的处置和整改。待省林业局批复韶关乳源山瑞鳖自然保护区的调整，并完成违法用地处置和整改工作后，重新组卷用地报批材料逐级上报省和国家自然资源部门审批。
2.金竹大桥受相关水电站影响无法施工问题：协调乳源县政府及相关部门同意按以下两个方案之一实施：一是由施工单位严格做好安全防护措施，如施工对电站设施造成损坏，由施工单位予以赔偿（事前签订协议并由政府部门委托第三方对电站进行鉴定）；二是施工期间电站停产，所造成的发电损失由乳源县政府赔偿（乳源县政府为该项目征拆主体）。</t>
  </si>
  <si>
    <t>乳源公路事务中心</t>
  </si>
  <si>
    <t>乳源瑶族自治县农村生活污水治理和设施提升改造项目</t>
  </si>
  <si>
    <t>进行镇级污水处理厂周边农村生活污水治理，以及已建成农村生活污水处理设施提升改造和运营维护。</t>
  </si>
  <si>
    <t>1.一六镇5个村委10个自然村、乳城镇5个村委16个自然村农村污水治理项目。一六镇新大村完成总工程量99%，乐群村完成总工程量60%，西岸村完成工程量20%，东粉村完成工程量40%；乳城镇共和村委、岭溪村委、鲜明村委、大东村委已经全面开工并支付第一期费用，分别为945260元、402400元、347420元、951520元，新兴村已开工，进度完成10%；
2.乳城镇等8个镇48个村委会196个自然村为期一年日常运营维护。已完成污水处理设施维护半年考核迎检工作；必背镇已支付45264元、东坪镇已支付197400元、大布镇已支付48960元、大桥镇已支付185640元、游溪镇已支付72300元；
3.东坪镇3个村委4个自然村、大桥镇2个村委3个自然村提升改造。大桥镇完成3个村的提升改造，目前对中村点1进行石料填充，已支付146531元东坪镇项目已开工，已项目进展的65%，资金支付70万元。</t>
  </si>
  <si>
    <t>1.一六镇5个村委10个自然村、乳城镇5个村委16个自然村农村污水治理项目。一六镇加快进行全面施工，乳城镇按计划推进工程建设；
2.乳城镇等8个镇48个村委会196个自然村为期一年日常运营维护：持续开展运营维护，确保运维项目正常运作；
3.东坪镇3个村委4个自然村、大桥镇2个村委3个自然村提升改造。加快项目施工建设及资金支付进度。</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</si>
  <si>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</si>
  <si>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</si>
  <si>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</si>
  <si>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</si>
  <si>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</si>
  <si>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</si>
  <si>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受汛期雨水情影响，未按计划放水施工。需度过汛期后继续开工。</t>
  </si>
  <si>
    <t>李加武</t>
  </si>
  <si>
    <t>三、能源发展（6项）</t>
  </si>
  <si>
    <t>韶关乳源大布三期风电场（分散式）项目</t>
  </si>
  <si>
    <t>建设风电场，总装机容量30MW，拟采用6台单机容量5.0MW的风力发电机组，新建道路约13.50km，新建1座110kV升压站，升压至110kV后接至附近电网。</t>
  </si>
  <si>
    <t>项目已完成土地预审、稳定风险评估批复，已获得有关单位支持性意见，已获得市发改局项目建设核准批复，正在协助企业办理12项开工建设前准备。力争10月份动工建设。</t>
  </si>
  <si>
    <t>用地等手续尚未批复。</t>
  </si>
  <si>
    <t>加快办理用地、用林、接入系统设计、电能质量评估报告、水保、勘测定界等12项工作。</t>
  </si>
  <si>
    <t>县发改局</t>
  </si>
  <si>
    <t>林昌卫</t>
  </si>
  <si>
    <t>乳源整县屋顶分布式光伏项目</t>
  </si>
  <si>
    <t>在全县机关、企事业单位、居民、企业屋顶建设光伏。</t>
  </si>
  <si>
    <t>已完成广科院乳源产业技术服务中心、高新区孵化器等单位屋顶光伏项目建设，首批备案项目已完成95%。已完成二批次项目备案。</t>
  </si>
  <si>
    <t>1.部分公共机构无产权，影响项目报装；     2.源舜公司进展过慢。</t>
  </si>
  <si>
    <t>1.协调明源公司加快无产权公共建筑统一认定工作；              2.督促源舜公司加快项目建设；   3.加快完成第二批项目入统工作。</t>
  </si>
  <si>
    <t>天然气利用“县县通工程”乳源支线项目</t>
  </si>
  <si>
    <t>约35公里天然气管道建设。</t>
  </si>
  <si>
    <t>管线施工已完成99%，游溪阀室和桂头阀室综合建设进度完成80%，乳源末站总体进度已完成92%。按照现有施工方案，项目预计今年8月底前完成建设。</t>
  </si>
  <si>
    <t>管线穿越高速后有一段土储地块占用临时用地，补偿赔付暂未谈拢。</t>
  </si>
  <si>
    <t>继续加强国家管网和高速公司工作协调，加快穿越高速公路施工，加快项目建设，力争8月份完工。</t>
  </si>
  <si>
    <t>三峡公司一六镇10万千瓦光伏项目</t>
  </si>
  <si>
    <t>在一六镇建设10万千瓦集中式光伏。</t>
  </si>
  <si>
    <t>升压站建设用地报批已取得建设用地批复，正在开展征地工作。已完成270余亩土地测量，签订152亩土地。</t>
  </si>
  <si>
    <t>1.土地流转慢，经费下拨不及时；          2.青苗补偿标准尚未印发。</t>
  </si>
  <si>
    <t>加快土地流转，力争6月动工。</t>
  </si>
  <si>
    <t>东阳光屋顶光伏开发项目</t>
  </si>
  <si>
    <t>在东阳光集团建设屋顶光伏，预计建设3.2万千瓦屋顶光伏。</t>
  </si>
  <si>
    <t>已完成投资一亿元，完成部分并网，预计11月份建成。</t>
  </si>
  <si>
    <t>尽可能挖掘园区可安装光伏空间，加大项目投资力度。</t>
  </si>
  <si>
    <t>刘仁平</t>
  </si>
  <si>
    <t>乳源县管道天然气管网系统及配套设施建设项目</t>
  </si>
  <si>
    <r>
      <t>门户站项目：乳源县管道天然气门户站及配套设施建设项目，位于乳源县一六镇东七村委乌</t>
    </r>
    <r>
      <rPr>
        <sz val="11"/>
        <rFont val="宋体"/>
        <family val="0"/>
      </rPr>
      <t>坵</t>
    </r>
    <r>
      <rPr>
        <sz val="11"/>
        <rFont val="仿宋_GB2312"/>
        <family val="3"/>
      </rPr>
      <t>塘村，计划投资5400万元，建设单位为粤北能源发展（乳源）有限公司；
管网一期：乳源县天然气利用工程中低压管网工程一期项目（乳源门户站至北环东路段）
管网二期：含乡镇及部分村委管网工程。</t>
    </r>
  </si>
  <si>
    <t>目前已完成总工程量的57%，其中土建部分70%，工艺设备区15%。已完成1.门站加臭撬和气化调压撬基础开挖、垫层硬化、支模浇筑、机电预埋工作；2.消防水池、辅助用房、物资用房、调度中心、门户房、LNG罐、地磅基础开挖、垫层硬化、支模浇筑、机电预埋工作、工艺区设备围堰地梁支模、钢筋板扎、消防水池浇筑；3.物资仓库顶板支模架及模板拆除；调度中心一、二、三层主体框架；4.工艺区基础浇筑。正在进行：1.挡土墙砌筑；2.调度中心四楼柱钢筋连接；3.调度中心一楼抹灰；4.储罐基础支墩模板安装。
乳源县天然气利用工程中低压管网一期（乳源门户站至北环东路段）已完成管道铺设约6.4公里，进度约92%。乳源县管道天然气管网系统及配套设施建设项目，已做好管网路由深化设计工作，开展预算编制单位、招标文件编制、施工图设计深化等工作。
粤北城燃（乳源）有限公司已委托第三方专业机构入场对乳源中燃公司、乳源安顺达公司进行法律、财务尽调工作。</t>
  </si>
  <si>
    <t>1.门户站项目：周边规划路未启动建设，入场站村道狭窄，门站设备运输无法进场，需对道路进行拓宽加固，当前已基本确认施工方案，正在进行方案审议；
2.管网一期：出站管网路由部分用地当地镇政府漏租用（约管网长度300米），目前已开展补充租用土地丈量工作；开挖涉及国防光缆，当前已取得初步联系，近期相关单位将到现场对国防光缆线路的走向及埋深进行勘验；
3.乳源县管道天然气管网系统及配套设施建设项目：开挖涉及多条国防光缆，需对接有关部门沟通协调处理涉及国防光缆的开挖方案。</t>
  </si>
  <si>
    <t>加快完善管网路由征（租）地、规划许可、涉路施工许可、施工招投标等工作，实现接驳安顺达管网互联互通以及对东阳光和新材料产业园的供气。</t>
  </si>
  <si>
    <t>四、乡村振兴建设（7项）</t>
  </si>
  <si>
    <t>乳源自治县垦造水田项目</t>
  </si>
  <si>
    <t>在石角塘村、七星墩村、小江村等垦造水田约805亩。</t>
  </si>
  <si>
    <t>1.2022年度韶关市乳源瑶族自治县大桥镇石角塘村垦造水田项目目前项目区已完成田块土方调运，平整施工324.5亩，剩余14.5亩未平整；防渗层压实施工共完成297.3亩，剩余43.7亩未进行压实施工；项目区目前沟渠总长约为4345米，已完成开挖约800米，铺设垫层约300米，浇筑约200米；项目总体施工进度约64.5%。
2.2022年度韶关市乳源瑶族自治县桂头镇七星墩村、小江村垦造水田项目正在开展规划设计及预算编制工作，目前已选取取土场，预计7月31号完成设计成果；初步分户测量还在开展中，目前已完成七星墩村125.2亩、小江村40亩的面积测量，共165.2亩。</t>
  </si>
  <si>
    <t>1.2022年度韶关市乳源瑶族自治县大桥镇石角塘村垦造水田项目：龙舟水及“泰利”台风影响了施工进度。
2.2022年度韶关市乳源瑶族自治县桂头镇七星墩村、小江村垦造水田项目：分户测量土地确权工作村民不配合到现场测量，分户测量总体进度严重缓慢。</t>
  </si>
  <si>
    <t>1.2022年度韶关市乳源瑶族自治县大桥镇石角塘村垦造水田项目：工地增加班组加快进度追赶上原计划进度。
2.2022年度韶关市乳源瑶族自治县桂头镇七星墩村、小江村垦造水田项目：桂头镇政府及当地村委加强与村民沟通联系，推进项目测绘单位实施分户测量工作。</t>
  </si>
  <si>
    <t>谢向军</t>
  </si>
  <si>
    <t>乳源县人居环境综合整治和乡村振兴建设项目</t>
  </si>
  <si>
    <t>农村人居环境综合整治、村内道路硬底化，驻镇帮镇扶村基础设施等。</t>
  </si>
  <si>
    <t>2023年计划完成50公里以上村内道路硬底化建设，目前设计和造价等前期工作基本完成，完成设计总长度约53公里，下达各镇建设任务约50.4公里，4月初陆续动工，截止目前施工总进度约84%,其中乳城、一六、游溪和必背4个镇项目已完工。</t>
  </si>
  <si>
    <t>要求各镇加强进度监督，及时调整施工方案，确保按时完成建设任务。</t>
  </si>
  <si>
    <t>县农业农村局</t>
  </si>
  <si>
    <t>2021年万科乡村振兴项目</t>
  </si>
  <si>
    <t>建设绿道、广场、道路等基础设施。</t>
  </si>
  <si>
    <t>目前项目进度约86%，其中一、乳桂绿道：总进度100%。二、新街水碧道：进度100%。三、驿站建设方面：亚锡坪驿站、一六驿站、双桥驿站均已建设完成。四、学校建设：桂头中心小学建设已完成，杨溪小学建设进度约98%，柳坑小学建设进度44%。五、瑶客共生主题区：前广场已建设完成，后广场正在施工建设进度约86%，瑶客排屋酒店建设进度50%。六、桂头湿地公园及驿站：总进度98%。七、必背八景：总进度约99%。八、必背至大村三公里道路：总进度100%。九、一六镇迎宾大道白改黑路面：进度100%。十、党群服务中心：总进度约86%。十一、必背镇大村三纵三横：总进度80%。十二、必背大村改造：总进度40%。十三、侯安都纪念馆：纪念馆修缮总进度80%，停车场修缮已完成100%。</t>
  </si>
  <si>
    <t>主动对接，做好服务，明确专人负责，及时协调解决在项目建设过程中遇到的困难和问题，加快施工进度。</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</si>
  <si>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</si>
  <si>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</si>
  <si>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项目已完成设计报告编制和审批，正在进行立项招标工作。</t>
  </si>
  <si>
    <t>加快完成项目前期工作。</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</si>
  <si>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</si>
  <si>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</si>
  <si>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</si>
  <si>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人居环境整治子项目】1.对15个自然村开展进一步整治提升，重点进行农房微改造、绿化美化建设、基础设施提升等工作，目前村庄整治项目建设总进度约87%，其中大布镇上张村、洛阳镇白竹村委禾仓排、钟屋、坪溪村委楼前村、乳城镇赖屋、岭溪唐屋等村已完工。　2.目前已完成南岭画廊美丽乡村风貌带工程设计及造价工作，共涉及石角塘、红星、大桥、柯树下和红光等5个行政村，下达建设有红星、大桥和柯树下三个村委段项目，其中红星村委段项目已完工，柯树下段施工进度约95%，大桥村委段于5月中旬进场动工，目前施工进度约53%，计划10月完工，11月完成项目验收。                                      【禾花鲤“乳源1号”繁育推基地基础设施建设项目（第一期）】项目已完成项目工程勘测、设计、全过程造价控制、监理服务的采购，目前一六镇基地已开工建设，工程完成70%,乳城镇基地已招标，完成工程建设的100%，东坪镇龙源基地已完成项目的80%，东坪镇宏闰基地已开工建设，工程进度40%，大桥镇金亮基地、红星基地已招标，完成工程100%进度建设。    【2022年高标准农田建设子项目】高标项目已完成实施和复核工作，正在准备进行县级初验收工作。</t>
  </si>
  <si>
    <t>【2022年高标准农田建设子项目】施工单位资料整理比较慢。</t>
  </si>
  <si>
    <t>【人居环境整治子项目】以今年底的全市乡村振兴擂台赛为抓手，持续巩固提升农村人居环境整治成果，要求相关镇加强进度监督，要求施工单位克服多雨天气困难，相应调整施工方案，确保完成年度任务目标。                                  【禾花鲤“乳源1号”繁育推基地基础设施建设项目（第一期）】计划加快工程实施的进度，目标7月30日前完成所有工程项目内容，争取8月初全面完成工程建设财审工作。    【2022年高标准农田建设子项目】督促参建单位加快完善资料，尽快完成县级初验。尽量按照上级部门时间节点完成竣工验收。</t>
  </si>
  <si>
    <t>乳源县益豚生猪养殖场项目</t>
  </si>
  <si>
    <t>项目位于乳城镇新兴村委会叶屋村。该养殖场占地面积约550亩，年养殖规模母猪1万头，肉猪出栏20万头。</t>
  </si>
  <si>
    <t>目前已完成引种，7月份正常运营。</t>
  </si>
  <si>
    <t>满负荷生产，加大公司+农户合作。</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</si>
  <si>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</si>
  <si>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</si>
  <si>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项目经县政府常务会议、县委常委会会议审议通过，目前已由乳城镇作为业主进行立项，并发布招标公告。</t>
  </si>
  <si>
    <t>项目资金存在缺口，目前仅安排专项资金400万元。</t>
  </si>
  <si>
    <t>1.以乳城镇为业主进行招标建设；2.积极争取资金，推动项目顺利建成发挥效益。</t>
  </si>
  <si>
    <t>五、社会民生事业（14项）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</si>
  <si>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</si>
  <si>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</si>
  <si>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乳源瑶族自治县化工产业园项目已完成倒排工期表、消防站总平面图布置方案、单体建筑平面布局方案、整体鸟瞰图与单体建筑效果图、乳源瑶族自治县化工产业园特勤消防站项目可行性研究报告，项目已经上报县建委会讨论通过，经乳源瑶族自治县消防救援大队党委会议讨论，已经提请支队党委批准实施乳源瑶族自治县化工产业园特勤消防站建设项目并通过，该项目由县消防救援大队委托县政府投资建设项目代建中心实施，前期，县代建中心已完成全过程造价、可行性研究报告、方案设计招标。县发改局已批准化工产业园特勤消防站项目立项审批，大队已取得林木采伐许可证。县代建中心3月9号已经完成该项目全过程造价招标，中标招标单位为广东至衡工程管理有限公司；5月29日，县代建中心已完成勘查、初步设计招标工作，中标单位为韶关市建筑设计院有限公司，现大队正和该公司沟通深化设计。场地内国防光缆和四大运营商网线、高压电线开发区正办理迁改。乳城镇已完成场地内林地清表工作，土方平整工程项目已过县常务会议和县委常委会，县代建中心已完成项目招标工作，中标单位为韶关市山城水都建筑工程有限公司。土方平整项目工程监理已完成招标，中标单位为广东省粤能公司。</t>
  </si>
  <si>
    <t>现场地清表工作，又发现两座坟，乳城镇正在协调。</t>
  </si>
  <si>
    <t>1.和自然资源局沟通办理用地审批和用地调规事宜；
2.土方监理已完成招标，这周入场。</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</si>
  <si>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</si>
  <si>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</si>
  <si>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</si>
  <si>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</si>
  <si>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2023年少数民族资金项目共11个.目前在施工中的有7个，分别是世界过山瑶祖居地文旅振兴建设项目、游溪镇瑶族迁移点深庄村整村推进建设项目、岭南民族特色文旅廊道-环南水湖乡村振兴示范带、一六镇瑶汉融合共建示范点项目、瑶医瑶药、瑶族非遗文创特色街区（瑶街）公共服务提升和氛围营造项目、岭南民族特色文旅廊道-乳桂经济走廊乡村振兴示范带，其他项目在项目调整中。</t>
  </si>
  <si>
    <t>必背镇塘头迁移点瑶族特色村寨提档升级建设项目、东坪镇美丽瑶寨新村建设项目（方武大坑整村推进建设）存在建设用地调规等要素保障问题，建设用地调规周期长，严重影响了当年的资金使用进度。</t>
  </si>
  <si>
    <t>因建设用地等要素保障问题，拟对原计划安排建设项目资金进行优化调整，以确保资金能在当年内支出使用。</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</si>
  <si>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</si>
  <si>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</si>
  <si>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</si>
  <si>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1.外墙：6 月 15 日开始拆外架，7月19日完成外墙真石漆施工、盖瓦施工、窗户安装并拆除全部外架；
2.C 区：7月15日完成内架拆除工作，7月完成一楼抹灰，完成一楼地面铺装；6 月份完成二楼抹灰及地面铺装；
3. B 区：6 月底土建完工，7 月份全面完工；           
4.A 区：7 月底完成 3~7 楼（靠C 区）5 户室内装修；7 月底完成 A 区铺装；
5.7月份塔吊拆除；
6.7 月底项目土建全面完工。</t>
  </si>
  <si>
    <t>项目计划于6月底完工，8月底前完成竣工验收并投入使用。</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</si>
  <si>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</si>
  <si>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</si>
  <si>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1#食堂楼已主体封顶,装饰工程已完成100%，在做室外附属工程;2#教学楼装饰工程已完成95，在做室外排水、排污，管网、负一层车库工程;3#宿舍楼装饰工程已完成95%，在做室外附属工程。项目已经完成主体验收，在推进竣工验收流程。</t>
  </si>
  <si>
    <t>工程进度目前达到预期，须加快分部分项工程验收的进度。</t>
  </si>
  <si>
    <t>县教育局</t>
  </si>
  <si>
    <t>东湖小学项目</t>
  </si>
  <si>
    <t>新建教学楼、综合楼、行政办公楼等约26000平方米及其他相关配套设施（值班室、配电房、运动场地、绿化、排水等），拟设置48个班，提供城区公办学位约2000个。</t>
  </si>
  <si>
    <t>该项目前期工作已完成，招投标后签订施工合同并支付施工预付款，已办理施工许可证、施工报建工作及场地平整、临水临电设施报装工作，项目部已建成，目前在挖基坑做基坑支护。</t>
  </si>
  <si>
    <t>1.加快工程施工进度；          2.与住建局、代建中心等县职能部门做好工程项目建设协调工作。</t>
  </si>
  <si>
    <t>乳源瑶族自治县妇幼保健院升级（二期）建设项目</t>
  </si>
  <si>
    <t>1.新建一栋六层儿童保健综合大楼。建筑面积约为8304平方米，投资6110.59万元。
2.医院内升级改造工程。改造面积10840平方米，投资为889.41万元。</t>
  </si>
  <si>
    <t>县卫生健康局</t>
  </si>
  <si>
    <t>许尔金</t>
  </si>
  <si>
    <t>东升府</t>
  </si>
  <si>
    <t>该项目占地面积7800平方米，总建筑面积4.3万平方米，计划建设251套住房，车位比例约1:1。计划在2023年12月开始销售，预计在2024年4月交楼。</t>
  </si>
  <si>
    <t>主体结构完成12层、室内完成到三层室内砌筑工程、抹灰工程进行到首层。</t>
  </si>
  <si>
    <t>全力抓紧施工进度，按预期完成施工建设，进一步加强营销。</t>
  </si>
  <si>
    <t>高瑞坤</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</si>
  <si>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</si>
  <si>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</si>
  <si>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本年专项债券5000万元，已支付4896万元。</t>
  </si>
  <si>
    <t>加快施工进度，尽快完成支付。</t>
  </si>
  <si>
    <t>乳源碧桂园星樾项目</t>
  </si>
  <si>
    <t>项目规划总用地面积51684.55平方米，总建筑面积约15万平方米。主要建设住宅、商业、物业管理用房、地下车库、配套道路等。</t>
  </si>
  <si>
    <t>1.乳源乳城碧桂园项目1#已达竣工状态，待办理竣工备案。
2.2#-4#、7#-8#室内装修完成，室内水电安装完成50%
3.5#、6#结构封顶完成，粗装修完成80%。
4.9#楼开工建设至4层，10#-11#楼建设至2层，12-13#楼桩基础施工阶段。</t>
  </si>
  <si>
    <t>需解决问题：1.碧桂园星越花园高压线南鹰线需尽快迁改，已影响二标段开发建设。2.碧桂园星越花园项目配建市政路还有近10亩水田报批，另外市政路范围还有几户征地未处理完，影响二标段交楼及市政路动工。</t>
  </si>
  <si>
    <t>全力抓紧施工进度，按预期完成施工建设。</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</si>
  <si>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</si>
  <si>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</si>
  <si>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r>
      <t>Ａ2、Ａ3栋外墙瓷砖从上至下已至10层，Ａ4栋内墙</t>
    </r>
    <r>
      <rPr>
        <sz val="11"/>
        <rFont val="宋体"/>
        <family val="0"/>
      </rPr>
      <t>抷</t>
    </r>
    <r>
      <rPr>
        <sz val="11"/>
        <rFont val="仿宋_GB2312"/>
        <family val="3"/>
      </rPr>
      <t>碳至12层。</t>
    </r>
  </si>
  <si>
    <t>进一步加强营销，开发建设二期A5A6栋。</t>
  </si>
  <si>
    <t>乳源瑶族自治县老旧小区改造建设项目</t>
  </si>
  <si>
    <t>新改造13个小区，涉及户数425户，栋数30栋。计划改造内容包括雨污分流、管线规整、道路工程等基础配套设施建设，完成2022年老旧小区建设。</t>
  </si>
  <si>
    <t>1.完成了我县2023年老旧小区改造工作实施方案；   2.按流程选取三家设计单位分别对新改造小区调研、查勘并完成了初步设计方案和估算编制；          3.已组织方案设计评选会确定设计方案和设计单位。</t>
  </si>
  <si>
    <t>该项目拟使用债券资金，但债券资金尚未到位影响项目进度。</t>
  </si>
  <si>
    <t>选定造价、监理、检测单位负责老旧小区改造后续造价、监理、检测服务。</t>
  </si>
  <si>
    <t>乳源瑶族自治县人民医院感染性疾病诊治中心建设项目</t>
  </si>
  <si>
    <t>1.建设1栋4层，建筑面积5000平方米感染性疾病诊治中心；2.设备设施购置。</t>
  </si>
  <si>
    <t>（一）土建部分：累计完成投资约650万元，累计支付项目资金772万元（含工程预计款工程其他费用）。完成了主体建筑基础承台、地梁及8-14轴四层梁板混凝土浇捣，正进行1-8轴首层梁板及8-14轴首层墙体砌筑。
（二）设备设施部分：采购总金额为2014万元，目前已经完成16排CT、高配彩超、床边彩超、DR等设备的采购，合计采购金额为：2014万元，设备购置已经支付1362万元。</t>
  </si>
  <si>
    <t>抓紧时间进行项目施工，力争在7月底完成100%主体结构封顶工作。</t>
  </si>
  <si>
    <t>杨贤冰</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</si>
  <si>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</si>
  <si>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</si>
  <si>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1.县级公立医院医疗救治扩容储备项目已完成购置453.2万元，目前已全部完成并投入使用；
2.县域内各类医疗设备购置正在开展前期工作。</t>
  </si>
  <si>
    <t>加快前期工作开展。</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</si>
  <si>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</si>
  <si>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</si>
  <si>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已完成围挡、项目部建设，救护车护基础开挖等工作，正进行基础检测工作。</t>
  </si>
  <si>
    <t>涉及门楼、门前广场建设的8亩建设用地未完成用地性质调整，无法进行施工。</t>
  </si>
  <si>
    <t>希望县委、县政府抓紧时间协调完成项目用地以静制动调整，进行项目施工。</t>
  </si>
  <si>
    <t>邱  波</t>
  </si>
  <si>
    <t>六、文化旅游建设（6项）</t>
  </si>
  <si>
    <t>腊岭岭头村宿美·稻民宿旅游综合项目</t>
  </si>
  <si>
    <t>4个组团民宿+25亩度假酒店+商业综合区域。</t>
  </si>
  <si>
    <t xml:space="preserve"> 
1.二期规划修改完成，将于8月底继续动工；
2.三期完成A栋。</t>
  </si>
  <si>
    <t>二期项目变压器迁移问题。</t>
  </si>
  <si>
    <t>三期项目待开业。</t>
  </si>
  <si>
    <t>县文广旅体局</t>
  </si>
  <si>
    <t>洛阳镇东平山正觉禅寺恢复重建项目</t>
  </si>
  <si>
    <t>项目位于洛阳镇白竹村东平山，新建寺庙、大雄宝殿、停车场等，建筑面积78124.24平方米，占地面积114667.24平方米。</t>
  </si>
  <si>
    <t>1.中心礼佛区基座层主体结构70%；
2.14#天王殿及钟鼓楼主体完成60%；              
3.中心礼佛区东西配殿仿古建筑主体完成40%；
4.24#居士用房主体完成40%。</t>
  </si>
  <si>
    <t>1.中心礼佛区基座层主体结构85%；
2.14#天王殿及钟鼓楼主体完成75%；
3.中心礼佛区东西配殿仿古建筑主体完成50%；
4.24#居士用房主体完成50%。</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</si>
  <si>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</si>
  <si>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</si>
  <si>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</si>
  <si>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</si>
  <si>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</si>
  <si>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</si>
  <si>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 xml:space="preserve">1.各主体装修情况：活动中心A/B已完成装修40%,酒店主楼已完成装修60%，员工宿舍装修已完成90%； 总体安装工程完成40%；                                                       2.项目绿化铺设完成：整体绿化完成60% ，园建完成70%；                                          3.污水环保处理池土建已完成，待设备安装。                           </t>
  </si>
  <si>
    <t xml:space="preserve">1.因快活林地块进场道路涉及到河背村，征收难度大的，需调整进场路开口位置。但旅游支线与进场路存在较大的高差，原设计开口已是最佳位置，因征收问题调整进场路开口位置，涉及技术和设计方案方面的问题，需各相关部门协调；                                2.快活林地块内的养猪场待征拆；                                              3.项目公司与农户流转的农田存在道路、水利设施、地块零碎等问题，望可以列入今年农田高标改造计划。                                       </t>
  </si>
  <si>
    <t xml:space="preserve">1.8月完成所有绿化的铺设；                    2.8月完善项目停车位、道路沥青铺设。                                </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</si>
  <si>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</si>
  <si>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</si>
  <si>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</si>
  <si>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</si>
  <si>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1.12和13栋公寓完成封顶；
2.进入外墙装修和内装间隔隔断砌墙；
3.园林图纸完成，八月进入装修和园林施工。</t>
  </si>
  <si>
    <t>景区游客服务中心用地调规手续待省里批复。</t>
  </si>
  <si>
    <t>进行室内装修和园林施工。</t>
  </si>
  <si>
    <t>中农批农旅商贸街</t>
  </si>
  <si>
    <t>建筑面积约10万平方米，建设旅游商品展销区、文化休闲区、特色餐饮区、展示展览馆、特色商业区、配套住宅区，冷库及瑶街等。</t>
  </si>
  <si>
    <t>赵天聪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</si>
</sst>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3"/>
    </font>
    <font>
      <b/>
      <sz val="11"/>
      <name val="仿宋_GB2312"/>
      <family val="3"/>
    </font>
    <font>
      <b/>
      <sz val="11"/>
      <name val="仿宋"/>
      <family val="3"/>
    </font>
    <font>
      <sz val="11"/>
      <color indexed="8"/>
      <name val="仿宋_GB2312"/>
      <family val="3"/>
    </font>
    <font>
      <sz val="9"/>
      <name val="仿宋_GB2312"/>
      <family val="3"/>
    </font>
    <font>
      <sz val="10"/>
      <name val="仿宋_GB2312"/>
      <family val="3"/>
    </font>
    <font>
      <sz val="8"/>
      <name val="仿宋_GB2312"/>
      <family val="3"/>
    </font>
    <font>
      <sz val="12"/>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sz val="11"/>
      <color theme="1"/>
      <name val="仿宋_GB2312"/>
      <family val="3"/>
    </font>
    <font>
      <sz val="11"/>
      <color rgb="FF000000"/>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2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2" borderId="1"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4" applyNumberFormat="0" applyAlignment="0" applyProtection="0"/>
    <xf numFmtId="0" fontId="23" fillId="4" borderId="5" applyNumberFormat="0" applyAlignment="0" applyProtection="0"/>
    <xf numFmtId="0" fontId="24" fillId="4" borderId="4" applyNumberFormat="0" applyAlignment="0" applyProtection="0"/>
    <xf numFmtId="0" fontId="25" fillId="5" borderId="6" applyNumberFormat="0" applyAlignment="0" applyProtection="0"/>
    <xf numFmtId="0" fontId="26" fillId="0" borderId="7" applyNumberFormat="0" applyFill="0" applyAlignment="0" applyProtection="0"/>
    <xf numFmtId="0" fontId="27" fillId="0" borderId="8" applyNumberFormat="0" applyFill="0" applyAlignment="0" applyProtection="0"/>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2" fillId="4"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2" borderId="0" applyNumberFormat="0" applyBorder="0" applyAlignment="0" applyProtection="0"/>
    <xf numFmtId="0" fontId="32" fillId="8" borderId="0" applyNumberFormat="0" applyBorder="0" applyAlignment="0" applyProtection="0"/>
    <xf numFmtId="0" fontId="31" fillId="3" borderId="0" applyNumberFormat="0" applyBorder="0" applyAlignment="0" applyProtection="0"/>
    <xf numFmtId="0" fontId="31" fillId="16"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6" borderId="0" applyNumberFormat="0" applyBorder="0" applyAlignment="0" applyProtection="0"/>
    <xf numFmtId="0" fontId="32" fillId="14" borderId="0" applyNumberFormat="0" applyBorder="0" applyAlignment="0" applyProtection="0"/>
    <xf numFmtId="0" fontId="31" fillId="14" borderId="0" applyNumberFormat="0" applyBorder="0" applyAlignment="0" applyProtection="0"/>
    <xf numFmtId="0" fontId="33" fillId="0" borderId="0">
      <alignment vertical="center"/>
      <protection/>
    </xf>
    <xf numFmtId="0" fontId="1" fillId="0" borderId="0">
      <alignment/>
      <protection/>
    </xf>
    <xf numFmtId="0" fontId="1" fillId="0" borderId="0">
      <alignment/>
      <protection/>
    </xf>
    <xf numFmtId="0" fontId="1" fillId="0" borderId="0">
      <alignment/>
      <protection/>
    </xf>
  </cellStyleXfs>
  <cellXfs count="149">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Border="1" applyAlignment="1">
      <alignment vertical="center"/>
    </xf>
    <xf numFmtId="0" fontId="0" fillId="0" borderId="0" xfId="0" applyFont="1" applyFill="1" applyAlignment="1">
      <alignment vertical="center" wrapText="1"/>
    </xf>
    <xf numFmtId="0" fontId="1" fillId="0" borderId="0" xfId="0" applyFont="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5" fillId="0" borderId="0" xfId="63" applyFont="1" applyFill="1" applyAlignment="1">
      <alignment horizontal="center" vertical="top"/>
      <protection/>
    </xf>
    <xf numFmtId="0" fontId="5" fillId="0" borderId="0" xfId="63" applyFont="1" applyFill="1" applyAlignment="1">
      <alignment horizontal="justify" vertical="top"/>
      <protection/>
    </xf>
    <xf numFmtId="0" fontId="6" fillId="0" borderId="0" xfId="63" applyFont="1" applyFill="1" applyBorder="1" applyAlignment="1">
      <alignment vertical="top"/>
      <protection/>
    </xf>
    <xf numFmtId="0" fontId="6" fillId="0" borderId="0" xfId="63" applyFont="1" applyFill="1" applyBorder="1" applyAlignment="1">
      <alignment horizontal="justify" vertical="top"/>
      <protection/>
    </xf>
    <xf numFmtId="0" fontId="6" fillId="0" borderId="0" xfId="63" applyFont="1" applyFill="1" applyBorder="1" applyAlignment="1">
      <alignment horizontal="center" vertical="top"/>
      <protection/>
    </xf>
    <xf numFmtId="0" fontId="6" fillId="0" borderId="0" xfId="63" applyFont="1" applyFill="1" applyAlignment="1">
      <alignment horizontal="center" vertical="top"/>
      <protection/>
    </xf>
    <xf numFmtId="0" fontId="7" fillId="0" borderId="9" xfId="63"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7" fillId="0" borderId="11" xfId="63" applyFont="1" applyFill="1" applyBorder="1" applyAlignment="1">
      <alignment horizontal="center" vertical="center" wrapText="1"/>
      <protection/>
    </xf>
    <xf numFmtId="0" fontId="8" fillId="0" borderId="9" xfId="63" applyFont="1" applyFill="1" applyBorder="1" applyAlignment="1">
      <alignment horizontal="center" vertical="center"/>
      <protection/>
    </xf>
    <xf numFmtId="0" fontId="8" fillId="0" borderId="9" xfId="63" applyFont="1" applyFill="1" applyBorder="1" applyAlignment="1">
      <alignment horizontal="justify" vertical="center" wrapText="1"/>
      <protection/>
    </xf>
    <xf numFmtId="0" fontId="8" fillId="0" borderId="9" xfId="63" applyFont="1" applyFill="1" applyBorder="1" applyAlignment="1">
      <alignment horizontal="center" vertical="center" wrapText="1"/>
      <protection/>
    </xf>
    <xf numFmtId="0" fontId="8" fillId="0" borderId="11" xfId="6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7" fillId="0" borderId="9" xfId="63"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justify" vertical="center"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9" xfId="63" applyFont="1" applyFill="1" applyBorder="1" applyAlignment="1" applyProtection="1">
      <alignment horizontal="left" vertical="center" wrapText="1"/>
      <protection/>
    </xf>
    <xf numFmtId="0" fontId="6" fillId="0" borderId="9" xfId="63" applyFont="1" applyFill="1" applyBorder="1" applyAlignment="1" applyProtection="1">
      <alignment horizontal="justify"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justify" vertical="center" wrapText="1"/>
    </xf>
    <xf numFmtId="0" fontId="34"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justify"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10" xfId="63" applyFont="1" applyFill="1" applyBorder="1" applyAlignment="1">
      <alignment horizontal="left" vertical="center" wrapText="1"/>
      <protection/>
    </xf>
    <xf numFmtId="0" fontId="6" fillId="0" borderId="10" xfId="63" applyFont="1" applyFill="1" applyBorder="1" applyAlignment="1">
      <alignment horizontal="justify" vertical="center" wrapText="1"/>
      <protection/>
    </xf>
    <xf numFmtId="0" fontId="6" fillId="0" borderId="10" xfId="63" applyFont="1" applyFill="1" applyBorder="1" applyAlignment="1">
      <alignment horizontal="center" vertical="center" wrapText="1"/>
      <protection/>
    </xf>
    <xf numFmtId="0" fontId="6" fillId="0" borderId="9" xfId="0" applyNumberFormat="1" applyFont="1" applyFill="1" applyBorder="1" applyAlignment="1" applyProtection="1">
      <alignment horizontal="left" vertical="center" wrapText="1"/>
      <protection locked="0"/>
    </xf>
    <xf numFmtId="176" fontId="6" fillId="0" borderId="9" xfId="0" applyNumberFormat="1" applyFont="1" applyFill="1" applyBorder="1" applyAlignment="1">
      <alignment horizontal="center" vertical="center" wrapText="1"/>
    </xf>
    <xf numFmtId="0" fontId="6" fillId="0" borderId="9" xfId="63" applyFont="1" applyBorder="1" applyAlignment="1">
      <alignment horizontal="left" vertical="center" wrapText="1"/>
      <protection/>
    </xf>
    <xf numFmtId="0" fontId="6" fillId="0" borderId="9" xfId="63" applyFont="1" applyBorder="1" applyAlignment="1">
      <alignment horizontal="center" vertical="center" wrapText="1"/>
      <protection/>
    </xf>
    <xf numFmtId="0" fontId="6" fillId="0" borderId="9" xfId="63" applyFont="1" applyBorder="1" applyAlignment="1">
      <alignment horizontal="center" vertical="center" wrapText="1"/>
      <protection/>
    </xf>
    <xf numFmtId="0" fontId="6" fillId="0" borderId="9" xfId="0" applyFont="1" applyFill="1" applyBorder="1" applyAlignment="1">
      <alignment horizontal="center" vertical="center"/>
    </xf>
    <xf numFmtId="0" fontId="6" fillId="0" borderId="9" xfId="63" applyFont="1" applyFill="1" applyBorder="1" applyAlignment="1">
      <alignment horizontal="center" vertical="center" wrapText="1"/>
      <protection/>
    </xf>
    <xf numFmtId="0" fontId="6" fillId="0" borderId="9" xfId="0" applyFont="1" applyFill="1" applyBorder="1" applyAlignment="1">
      <alignment horizontal="center" vertical="center"/>
    </xf>
    <xf numFmtId="0" fontId="6" fillId="0" borderId="15" xfId="0" applyFont="1" applyFill="1" applyBorder="1" applyAlignment="1">
      <alignment horizontal="justify" vertical="center" wrapText="1"/>
    </xf>
    <xf numFmtId="0" fontId="6" fillId="0" borderId="15" xfId="63" applyFont="1" applyFill="1" applyBorder="1" applyAlignment="1">
      <alignment horizontal="center" vertical="center" wrapText="1"/>
      <protection/>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19" xfId="63" applyFont="1" applyFill="1" applyBorder="1" applyAlignment="1">
      <alignment horizontal="center" vertical="center" wrapText="1"/>
      <protection/>
    </xf>
    <xf numFmtId="0" fontId="6"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justify" vertical="center" wrapText="1"/>
      <protection locked="0"/>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justify" vertical="center" wrapText="1"/>
      <protection/>
    </xf>
    <xf numFmtId="0" fontId="6" fillId="0" borderId="9" xfId="63" applyFont="1" applyFill="1" applyBorder="1" applyAlignment="1">
      <alignment horizontal="center" vertical="center" wrapText="1"/>
      <protection/>
    </xf>
    <xf numFmtId="0" fontId="34" fillId="0" borderId="15"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63" applyFont="1" applyFill="1" applyBorder="1" applyAlignment="1">
      <alignment horizontal="justify" vertical="center" wrapText="1"/>
      <protection/>
    </xf>
    <xf numFmtId="0" fontId="6" fillId="0" borderId="9" xfId="63" applyFont="1" applyFill="1" applyBorder="1" applyAlignment="1">
      <alignment horizontal="center" vertical="center" wrapText="1"/>
      <protection/>
    </xf>
    <xf numFmtId="0" fontId="6" fillId="0" borderId="15" xfId="63" applyFont="1" applyFill="1" applyBorder="1" applyAlignment="1">
      <alignment horizontal="left" vertical="center" wrapText="1"/>
      <protection/>
    </xf>
    <xf numFmtId="0" fontId="6" fillId="0" borderId="15" xfId="63" applyFont="1" applyFill="1" applyBorder="1" applyAlignment="1">
      <alignment horizontal="justify" vertical="center" wrapText="1"/>
      <protection/>
    </xf>
    <xf numFmtId="0" fontId="6" fillId="0" borderId="15"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34" fillId="0" borderId="9" xfId="63" applyFont="1" applyFill="1" applyBorder="1" applyAlignment="1">
      <alignment horizontal="center" vertical="center" wrapText="1"/>
      <protection/>
    </xf>
    <xf numFmtId="0" fontId="6" fillId="0" borderId="0" xfId="63" applyFont="1" applyFill="1" applyAlignment="1">
      <alignment horizontal="right" vertical="top"/>
      <protection/>
    </xf>
    <xf numFmtId="0" fontId="6" fillId="0" borderId="0" xfId="63" applyFont="1" applyFill="1" applyAlignment="1">
      <alignment horizontal="center" vertical="top" wrapText="1"/>
      <protection/>
    </xf>
    <xf numFmtId="0" fontId="8" fillId="0" borderId="15" xfId="63" applyFont="1" applyFill="1" applyBorder="1" applyAlignment="1">
      <alignment horizontal="center" vertical="center" wrapText="1"/>
      <protection/>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34" fillId="0" borderId="2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0" fontId="1" fillId="0" borderId="9" xfId="63" applyFont="1" applyFill="1" applyBorder="1" applyAlignment="1">
      <alignment horizontal="center" vertical="center" wrapText="1"/>
      <protection/>
    </xf>
    <xf numFmtId="0" fontId="10" fillId="0" borderId="9" xfId="63"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3"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35"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11" fillId="0" borderId="9"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7" fillId="0" borderId="9" xfId="63" applyFont="1" applyFill="1" applyBorder="1" applyAlignment="1">
      <alignment vertical="center" wrapText="1"/>
      <protection/>
    </xf>
    <xf numFmtId="0" fontId="7" fillId="0" borderId="19" xfId="0" applyFont="1" applyFill="1" applyBorder="1" applyAlignment="1">
      <alignment horizontal="center" vertical="center" wrapText="1"/>
    </xf>
    <xf numFmtId="0" fontId="3" fillId="0" borderId="0" xfId="0" applyNumberFormat="1" applyFont="1" applyFill="1" applyBorder="1" applyAlignment="1" applyProtection="1">
      <alignment horizontal="left" vertical="center" wrapText="1"/>
      <protection locked="0"/>
    </xf>
    <xf numFmtId="0" fontId="34" fillId="0" borderId="15" xfId="63" applyFont="1" applyFill="1" applyBorder="1" applyAlignment="1">
      <alignment horizontal="left" vertical="center" wrapText="1"/>
      <protection/>
    </xf>
    <xf numFmtId="0" fontId="34" fillId="0" borderId="9" xfId="63" applyFont="1" applyFill="1" applyBorder="1" applyAlignment="1">
      <alignment horizontal="left" vertical="center" wrapText="1"/>
      <protection/>
    </xf>
    <xf numFmtId="0" fontId="6" fillId="0" borderId="15" xfId="63" applyFont="1" applyFill="1" applyBorder="1" applyAlignment="1">
      <alignment horizontal="center" vertical="center" wrapText="1"/>
      <protection/>
    </xf>
    <xf numFmtId="0" fontId="6" fillId="0" borderId="15" xfId="0" applyFont="1" applyFill="1" applyBorder="1" applyAlignment="1">
      <alignment horizontal="center" vertical="center" wrapText="1"/>
    </xf>
    <xf numFmtId="0" fontId="6" fillId="0" borderId="11" xfId="63" applyFont="1" applyFill="1" applyBorder="1" applyAlignment="1">
      <alignment horizontal="left" vertical="center" wrapText="1"/>
      <protection/>
    </xf>
    <xf numFmtId="0" fontId="34" fillId="0" borderId="9" xfId="63" applyFont="1" applyFill="1" applyBorder="1" applyAlignment="1">
      <alignment horizontal="left" vertical="center" wrapText="1"/>
      <protection/>
    </xf>
    <xf numFmtId="0" fontId="6" fillId="0" borderId="19" xfId="0" applyFont="1" applyFill="1" applyBorder="1" applyAlignment="1">
      <alignment horizontal="justify" vertical="center" wrapText="1"/>
    </xf>
    <xf numFmtId="0" fontId="6" fillId="0" borderId="9" xfId="0" applyFont="1" applyFill="1" applyBorder="1" applyAlignment="1">
      <alignment horizontal="center" vertical="center"/>
    </xf>
    <xf numFmtId="0" fontId="6" fillId="0" borderId="19" xfId="63" applyFont="1" applyFill="1" applyBorder="1" applyAlignment="1">
      <alignment horizontal="center" vertical="center" wrapText="1"/>
      <protection/>
    </xf>
    <xf numFmtId="0" fontId="6"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9" xfId="63" applyFont="1" applyFill="1" applyBorder="1" applyAlignment="1">
      <alignment horizontal="left" vertical="center" wrapText="1"/>
      <protection/>
    </xf>
    <xf numFmtId="0" fontId="6" fillId="0" borderId="19" xfId="63" applyFont="1" applyFill="1" applyBorder="1" applyAlignment="1">
      <alignment horizontal="justify" vertical="center" wrapText="1"/>
      <protection/>
    </xf>
    <xf numFmtId="0" fontId="6" fillId="0" borderId="19" xfId="63"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63" applyFont="1" applyFill="1" applyBorder="1" applyAlignment="1">
      <alignment vertical="center" wrapText="1"/>
      <protection/>
    </xf>
    <xf numFmtId="0" fontId="6" fillId="0" borderId="15"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0" xfId="63" applyFont="1" applyBorder="1" applyAlignment="1">
      <alignment horizontal="center" vertical="center" wrapText="1"/>
      <protection/>
    </xf>
    <xf numFmtId="0" fontId="6" fillId="0" borderId="19" xfId="0" applyFont="1" applyFill="1" applyBorder="1" applyAlignment="1">
      <alignment horizontal="left" vertical="center"/>
    </xf>
    <xf numFmtId="0" fontId="6" fillId="0" borderId="19" xfId="63" applyFont="1" applyFill="1" applyBorder="1" applyAlignment="1">
      <alignment horizontal="center" vertical="center" wrapText="1"/>
      <protection/>
    </xf>
    <xf numFmtId="0" fontId="3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1" xfId="63" applyFont="1" applyFill="1" applyBorder="1" applyAlignment="1">
      <alignment horizontal="left" vertical="center" wrapText="1"/>
      <protection/>
    </xf>
    <xf numFmtId="0" fontId="6" fillId="0" borderId="15" xfId="63" applyFont="1" applyFill="1" applyBorder="1" applyAlignment="1">
      <alignment horizontal="center" vertical="center" wrapText="1"/>
      <protection/>
    </xf>
    <xf numFmtId="0" fontId="6" fillId="0" borderId="0" xfId="63" applyFont="1" applyAlignment="1">
      <alignment horizontal="center" vertical="center" wrapText="1"/>
      <protection/>
    </xf>
    <xf numFmtId="0" fontId="7" fillId="0" borderId="9" xfId="0" applyFont="1" applyFill="1" applyBorder="1" applyAlignment="1">
      <alignment horizontal="center" vertical="center" wrapText="1"/>
    </xf>
    <xf numFmtId="0" fontId="13" fillId="0" borderId="9" xfId="63" applyFont="1" applyFill="1" applyBorder="1" applyAlignment="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 2 2" xfId="64"/>
    <cellStyle name="常规 5"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x/content/post_229751.html" TargetMode="External" /><Relationship Id="rId4" Type="http://schemas.openxmlformats.org/officeDocument/2006/relationships/hyperlink" Target="http://www.ruyuan.gov.cn/zwgk/ldzc/xzf/content/post_1740967.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81"/>
  <sheetViews>
    <sheetView tabSelected="1" view="pageBreakPreview" zoomScale="85" zoomScaleSheetLayoutView="85" workbookViewId="0" topLeftCell="A1">
      <pane ySplit="5" topLeftCell="A23" activePane="bottomLeft" state="frozen"/>
      <selection pane="bottomLeft" activeCell="F23" sqref="F23:F24"/>
    </sheetView>
  </sheetViews>
  <sheetFormatPr defaultColWidth="9.00390625" defaultRowHeight="14.25"/>
  <cols>
    <col min="1" max="1" width="5.625" style="11" customWidth="1"/>
    <col min="2" max="2" width="15.50390625" style="11" customWidth="1"/>
    <col min="3" max="3" width="38.25390625" style="15" customWidth="1"/>
    <col min="4" max="5" width="11.25390625" style="16" customWidth="1"/>
    <col min="6" max="6" width="9.00390625" style="16" customWidth="1"/>
    <col min="7" max="8" width="10.50390625" style="16" customWidth="1"/>
    <col min="9" max="9" width="42.75390625" style="16" customWidth="1"/>
    <col min="10" max="10" width="36.875" style="16" customWidth="1"/>
    <col min="11" max="11" width="28.75390625" style="16" customWidth="1"/>
    <col min="12" max="12" width="12.375" style="11" customWidth="1"/>
    <col min="13" max="13" width="7.875" style="16" customWidth="1"/>
    <col min="14" max="14" width="9.00390625" style="17" customWidth="1"/>
    <col min="15" max="16384" width="9.00390625" style="18" customWidth="1"/>
  </cols>
  <sheetData>
    <row r="1" ht="33" customHeight="1">
      <c r="B1" s="19" t="s">
        <v>0</v>
      </c>
    </row>
    <row r="2" spans="1:13" ht="34.5" customHeight="1">
      <c r="A2" s="20" t="s">
        <v>1</v>
      </c>
      <c r="B2" s="20"/>
      <c r="C2" s="21"/>
      <c r="D2" s="20"/>
      <c r="E2" s="20"/>
      <c r="F2" s="20"/>
      <c r="G2" s="20"/>
      <c r="H2" s="20"/>
      <c r="I2" s="20"/>
      <c r="J2" s="20"/>
      <c r="K2" s="20"/>
      <c r="L2" s="20"/>
      <c r="M2" s="20"/>
    </row>
    <row r="3" spans="2:14" ht="19.5" customHeight="1">
      <c r="B3" s="22"/>
      <c r="C3" s="23"/>
      <c r="D3" s="24"/>
      <c r="E3" s="24"/>
      <c r="F3" s="24"/>
      <c r="G3" s="24"/>
      <c r="H3" s="25"/>
      <c r="I3" s="25"/>
      <c r="J3" s="25"/>
      <c r="K3" s="25"/>
      <c r="L3" s="90" t="s">
        <v>2</v>
      </c>
      <c r="M3" s="25"/>
      <c r="N3" s="91"/>
    </row>
    <row r="4" spans="1:14" s="1" customFormat="1" ht="18.75" customHeight="1">
      <c r="A4" s="26" t="s">
        <v>3</v>
      </c>
      <c r="B4" s="26" t="s">
        <v>4</v>
      </c>
      <c r="C4" s="26" t="s">
        <v>5</v>
      </c>
      <c r="D4" s="26" t="s">
        <v>6</v>
      </c>
      <c r="E4" s="27" t="s">
        <v>7</v>
      </c>
      <c r="F4" s="26" t="s">
        <v>8</v>
      </c>
      <c r="G4" s="27" t="s">
        <v>9</v>
      </c>
      <c r="H4" s="27" t="s">
        <v>10</v>
      </c>
      <c r="I4" s="27" t="s">
        <v>11</v>
      </c>
      <c r="J4" s="27" t="s">
        <v>12</v>
      </c>
      <c r="K4" s="27" t="s">
        <v>13</v>
      </c>
      <c r="L4" s="26" t="s">
        <v>14</v>
      </c>
      <c r="M4" s="26" t="s">
        <v>15</v>
      </c>
      <c r="N4" s="26" t="s">
        <v>16</v>
      </c>
    </row>
    <row r="5" spans="1:14" s="1" customFormat="1" ht="39.75" customHeight="1">
      <c r="A5" s="26"/>
      <c r="B5" s="26"/>
      <c r="C5" s="26"/>
      <c r="D5" s="26"/>
      <c r="E5" s="28"/>
      <c r="F5" s="26"/>
      <c r="G5" s="28"/>
      <c r="H5" s="28"/>
      <c r="I5" s="28"/>
      <c r="J5" s="28"/>
      <c r="K5" s="28"/>
      <c r="L5" s="26"/>
      <c r="M5" s="26"/>
      <c r="N5" s="26"/>
    </row>
    <row r="6" spans="1:14" ht="21.75" customHeight="1">
      <c r="A6" s="29" t="s">
        <v>17</v>
      </c>
      <c r="B6" s="29"/>
      <c r="C6" s="30"/>
      <c r="D6" s="31"/>
      <c r="E6" s="31"/>
      <c r="F6" s="31">
        <v>2662913.5</v>
      </c>
      <c r="G6" s="31">
        <v>444974</v>
      </c>
      <c r="H6" s="32">
        <f>H7+H33+H45+H52+H60+H75</f>
        <v>178964.1545</v>
      </c>
      <c r="I6" s="32"/>
      <c r="J6" s="32"/>
      <c r="K6" s="32"/>
      <c r="L6" s="92"/>
      <c r="M6" s="92"/>
      <c r="N6" s="93"/>
    </row>
    <row r="7" spans="1:14" s="2" customFormat="1" ht="31.5" customHeight="1">
      <c r="A7" s="33" t="s">
        <v>18</v>
      </c>
      <c r="B7" s="34"/>
      <c r="C7" s="35"/>
      <c r="D7" s="36"/>
      <c r="E7" s="36"/>
      <c r="F7" s="36">
        <f aca="true" t="shared" si="0" ref="F7:H7">SUM(F8:F32)</f>
        <v>1318416.5</v>
      </c>
      <c r="G7" s="36">
        <f t="shared" si="0"/>
        <v>214002</v>
      </c>
      <c r="H7" s="36">
        <f t="shared" si="0"/>
        <v>87900.79</v>
      </c>
      <c r="I7" s="36"/>
      <c r="J7" s="36"/>
      <c r="K7" s="36"/>
      <c r="L7" s="36"/>
      <c r="M7" s="36"/>
      <c r="N7" s="94"/>
    </row>
    <row r="8" spans="1:14" ht="159.75" customHeight="1">
      <c r="A8" s="37">
        <v>1</v>
      </c>
      <c r="B8" s="38" t="s">
        <v>19</v>
      </c>
      <c r="C8" s="39" t="s">
        <v>20</v>
      </c>
      <c r="D8" s="40" t="s">
        <v>21</v>
      </c>
      <c r="E8" s="41" t="s">
        <v>22</v>
      </c>
      <c r="F8" s="40">
        <v>42000</v>
      </c>
      <c r="G8" s="40">
        <v>20000</v>
      </c>
      <c r="H8" s="40">
        <v>18809</v>
      </c>
      <c r="I8" s="38" t="s">
        <v>23</v>
      </c>
      <c r="J8" s="38"/>
      <c r="K8" s="38" t="s">
        <v>24</v>
      </c>
      <c r="L8" s="40" t="s">
        <v>25</v>
      </c>
      <c r="M8" s="40" t="s">
        <v>26</v>
      </c>
      <c r="N8" s="95" t="s">
        <v>27</v>
      </c>
    </row>
    <row r="9" spans="1:14" s="3" customFormat="1" ht="118.5" customHeight="1">
      <c r="A9" s="37">
        <v>2</v>
      </c>
      <c r="B9" s="42" t="s">
        <v>28</v>
      </c>
      <c r="C9" s="43" t="s">
        <v>29</v>
      </c>
      <c r="D9" s="44" t="s">
        <v>30</v>
      </c>
      <c r="E9" s="41" t="s">
        <v>22</v>
      </c>
      <c r="F9" s="40">
        <v>36500</v>
      </c>
      <c r="G9" s="41">
        <v>3000</v>
      </c>
      <c r="H9" s="45">
        <v>842</v>
      </c>
      <c r="I9" s="96" t="s">
        <v>31</v>
      </c>
      <c r="J9" s="96"/>
      <c r="K9" s="96" t="s">
        <v>32</v>
      </c>
      <c r="L9" s="63" t="s">
        <v>33</v>
      </c>
      <c r="M9" s="63" t="s">
        <v>26</v>
      </c>
      <c r="N9" s="97"/>
    </row>
    <row r="10" spans="1:14" s="4" customFormat="1" ht="99" customHeight="1">
      <c r="A10" s="37">
        <v>3</v>
      </c>
      <c r="B10" s="42" t="s">
        <v>34</v>
      </c>
      <c r="C10" s="39" t="s">
        <v>35</v>
      </c>
      <c r="D10" s="40" t="s">
        <v>36</v>
      </c>
      <c r="E10" s="41" t="s">
        <v>37</v>
      </c>
      <c r="F10" s="40">
        <v>45000</v>
      </c>
      <c r="G10" s="41">
        <v>8000</v>
      </c>
      <c r="H10" s="41">
        <v>0</v>
      </c>
      <c r="I10" s="51" t="s">
        <v>38</v>
      </c>
      <c r="J10" s="51" t="s">
        <v>39</v>
      </c>
      <c r="K10" s="98" t="s">
        <v>40</v>
      </c>
      <c r="L10" s="40" t="s">
        <v>25</v>
      </c>
      <c r="M10" s="40" t="s">
        <v>41</v>
      </c>
      <c r="N10" s="95" t="s">
        <v>42</v>
      </c>
    </row>
    <row r="11" spans="1:14" s="3" customFormat="1" ht="144" customHeight="1">
      <c r="A11" s="37">
        <v>4</v>
      </c>
      <c r="B11" s="42" t="s">
        <v>43</v>
      </c>
      <c r="C11" s="43" t="s">
        <v>44</v>
      </c>
      <c r="D11" s="41" t="s">
        <v>45</v>
      </c>
      <c r="E11" s="41" t="s">
        <v>22</v>
      </c>
      <c r="F11" s="41">
        <v>15827</v>
      </c>
      <c r="G11" s="41">
        <v>5000</v>
      </c>
      <c r="H11" s="41">
        <v>1895</v>
      </c>
      <c r="I11" s="51" t="s">
        <v>46</v>
      </c>
      <c r="J11" s="51"/>
      <c r="K11" s="51" t="s">
        <v>24</v>
      </c>
      <c r="L11" s="40" t="s">
        <v>25</v>
      </c>
      <c r="M11" s="40" t="s">
        <v>47</v>
      </c>
      <c r="N11" s="95" t="s">
        <v>42</v>
      </c>
    </row>
    <row r="12" spans="1:14" s="4" customFormat="1" ht="96" customHeight="1">
      <c r="A12" s="37">
        <v>5</v>
      </c>
      <c r="B12" s="46" t="s">
        <v>48</v>
      </c>
      <c r="C12" s="47" t="s">
        <v>49</v>
      </c>
      <c r="D12" s="44" t="s">
        <v>50</v>
      </c>
      <c r="E12" s="41" t="s">
        <v>37</v>
      </c>
      <c r="F12" s="40">
        <v>20000</v>
      </c>
      <c r="G12" s="41">
        <v>5000</v>
      </c>
      <c r="H12" s="41">
        <v>0</v>
      </c>
      <c r="I12" s="38" t="s">
        <v>51</v>
      </c>
      <c r="J12" s="38" t="s">
        <v>52</v>
      </c>
      <c r="K12" s="38" t="s">
        <v>53</v>
      </c>
      <c r="L12" s="40" t="s">
        <v>25</v>
      </c>
      <c r="M12" s="40" t="s">
        <v>54</v>
      </c>
      <c r="N12" s="95" t="s">
        <v>42</v>
      </c>
    </row>
    <row r="13" spans="1:14" s="4" customFormat="1" ht="186.75" customHeight="1">
      <c r="A13" s="37">
        <v>6</v>
      </c>
      <c r="B13" s="48" t="s">
        <v>55</v>
      </c>
      <c r="C13" s="49" t="s">
        <v>56</v>
      </c>
      <c r="D13" s="44" t="s">
        <v>45</v>
      </c>
      <c r="E13" s="41" t="s">
        <v>22</v>
      </c>
      <c r="F13" s="40">
        <v>55000</v>
      </c>
      <c r="G13" s="41">
        <v>20000</v>
      </c>
      <c r="H13" s="45">
        <v>670</v>
      </c>
      <c r="I13" s="96" t="s">
        <v>57</v>
      </c>
      <c r="J13" s="96" t="s">
        <v>58</v>
      </c>
      <c r="K13" s="96" t="s">
        <v>59</v>
      </c>
      <c r="L13" s="63" t="s">
        <v>33</v>
      </c>
      <c r="M13" s="63" t="s">
        <v>60</v>
      </c>
      <c r="N13" s="95" t="s">
        <v>42</v>
      </c>
    </row>
    <row r="14" spans="1:14" s="4" customFormat="1" ht="84" customHeight="1">
      <c r="A14" s="37">
        <v>7</v>
      </c>
      <c r="B14" s="42" t="s">
        <v>61</v>
      </c>
      <c r="C14" s="49" t="s">
        <v>62</v>
      </c>
      <c r="D14" s="44" t="s">
        <v>36</v>
      </c>
      <c r="E14" s="41" t="s">
        <v>37</v>
      </c>
      <c r="F14" s="40">
        <v>20500</v>
      </c>
      <c r="G14" s="41">
        <v>7000</v>
      </c>
      <c r="H14" s="41">
        <v>482</v>
      </c>
      <c r="I14" s="51" t="s">
        <v>63</v>
      </c>
      <c r="J14" s="51"/>
      <c r="K14" s="51" t="s">
        <v>24</v>
      </c>
      <c r="L14" s="40" t="s">
        <v>25</v>
      </c>
      <c r="M14" s="40" t="s">
        <v>60</v>
      </c>
      <c r="N14" s="95" t="s">
        <v>42</v>
      </c>
    </row>
    <row r="15" spans="1:14" ht="408" customHeight="1">
      <c r="A15" s="37">
        <v>8</v>
      </c>
      <c r="B15" s="38" t="s">
        <v>64</v>
      </c>
      <c r="C15" s="39" t="s">
        <v>65</v>
      </c>
      <c r="D15" s="40" t="s">
        <v>45</v>
      </c>
      <c r="E15" s="40" t="s">
        <v>22</v>
      </c>
      <c r="F15" s="40">
        <v>316000</v>
      </c>
      <c r="G15" s="40">
        <v>7000</v>
      </c>
      <c r="H15" s="41">
        <v>8500</v>
      </c>
      <c r="I15" s="51" t="s">
        <v>66</v>
      </c>
      <c r="J15" s="51"/>
      <c r="K15" s="51" t="s">
        <v>67</v>
      </c>
      <c r="L15" s="40" t="s">
        <v>25</v>
      </c>
      <c r="M15" s="40" t="s">
        <v>68</v>
      </c>
      <c r="N15" s="95" t="s">
        <v>69</v>
      </c>
    </row>
    <row r="16" spans="1:14" s="4" customFormat="1" ht="72" customHeight="1">
      <c r="A16" s="37">
        <v>9</v>
      </c>
      <c r="B16" s="42" t="s">
        <v>70</v>
      </c>
      <c r="C16" s="49" t="s">
        <v>71</v>
      </c>
      <c r="D16" s="44" t="s">
        <v>21</v>
      </c>
      <c r="E16" s="41" t="s">
        <v>22</v>
      </c>
      <c r="F16" s="40">
        <v>20000</v>
      </c>
      <c r="G16" s="50">
        <v>2000</v>
      </c>
      <c r="H16" s="41">
        <v>1500</v>
      </c>
      <c r="I16" s="51" t="s">
        <v>72</v>
      </c>
      <c r="J16" s="51" t="s">
        <v>73</v>
      </c>
      <c r="K16" s="51" t="s">
        <v>74</v>
      </c>
      <c r="L16" s="40" t="s">
        <v>75</v>
      </c>
      <c r="M16" s="40" t="s">
        <v>68</v>
      </c>
      <c r="N16" s="99"/>
    </row>
    <row r="17" spans="1:14" s="4" customFormat="1" ht="96" customHeight="1">
      <c r="A17" s="37">
        <v>10</v>
      </c>
      <c r="B17" s="48" t="s">
        <v>76</v>
      </c>
      <c r="C17" s="49" t="s">
        <v>77</v>
      </c>
      <c r="D17" s="44" t="s">
        <v>21</v>
      </c>
      <c r="E17" s="41" t="s">
        <v>22</v>
      </c>
      <c r="F17" s="40">
        <v>19492</v>
      </c>
      <c r="G17" s="41">
        <v>8000</v>
      </c>
      <c r="H17" s="41">
        <v>3234</v>
      </c>
      <c r="I17" s="51" t="s">
        <v>78</v>
      </c>
      <c r="J17" s="51"/>
      <c r="K17" s="51" t="s">
        <v>79</v>
      </c>
      <c r="L17" s="41" t="s">
        <v>33</v>
      </c>
      <c r="M17" s="63" t="s">
        <v>80</v>
      </c>
      <c r="N17" s="95" t="s">
        <v>42</v>
      </c>
    </row>
    <row r="18" spans="1:14" s="5" customFormat="1" ht="105" customHeight="1">
      <c r="A18" s="37">
        <v>11</v>
      </c>
      <c r="B18" s="51" t="s">
        <v>81</v>
      </c>
      <c r="C18" s="52" t="s">
        <v>82</v>
      </c>
      <c r="D18" s="41" t="s">
        <v>83</v>
      </c>
      <c r="E18" s="41" t="s">
        <v>22</v>
      </c>
      <c r="F18" s="41">
        <v>16444</v>
      </c>
      <c r="G18" s="41">
        <v>5802</v>
      </c>
      <c r="H18" s="45">
        <v>820</v>
      </c>
      <c r="I18" s="96" t="s">
        <v>84</v>
      </c>
      <c r="J18" s="45"/>
      <c r="K18" s="45"/>
      <c r="L18" s="45" t="s">
        <v>85</v>
      </c>
      <c r="M18" s="41" t="s">
        <v>80</v>
      </c>
      <c r="N18" s="100"/>
    </row>
    <row r="19" spans="1:14" s="4" customFormat="1" ht="132.75" customHeight="1">
      <c r="A19" s="37">
        <v>12</v>
      </c>
      <c r="B19" s="48" t="s">
        <v>86</v>
      </c>
      <c r="C19" s="49" t="s">
        <v>87</v>
      </c>
      <c r="D19" s="53" t="s">
        <v>88</v>
      </c>
      <c r="E19" s="41" t="s">
        <v>22</v>
      </c>
      <c r="F19" s="40">
        <v>33700</v>
      </c>
      <c r="G19" s="41">
        <v>5000</v>
      </c>
      <c r="H19" s="41">
        <v>153</v>
      </c>
      <c r="I19" s="51" t="s">
        <v>89</v>
      </c>
      <c r="J19" s="51"/>
      <c r="K19" s="51" t="s">
        <v>79</v>
      </c>
      <c r="L19" s="40" t="s">
        <v>33</v>
      </c>
      <c r="M19" s="40" t="s">
        <v>90</v>
      </c>
      <c r="N19" s="95" t="s">
        <v>42</v>
      </c>
    </row>
    <row r="20" spans="1:14" s="2" customFormat="1" ht="109.5" customHeight="1">
      <c r="A20" s="37">
        <v>13</v>
      </c>
      <c r="B20" s="54" t="s">
        <v>91</v>
      </c>
      <c r="C20" s="55" t="s">
        <v>92</v>
      </c>
      <c r="D20" s="56" t="s">
        <v>50</v>
      </c>
      <c r="E20" s="41" t="s">
        <v>37</v>
      </c>
      <c r="F20" s="56">
        <v>10200</v>
      </c>
      <c r="G20" s="56">
        <v>4000</v>
      </c>
      <c r="H20" s="56">
        <v>0</v>
      </c>
      <c r="I20" s="54" t="s">
        <v>93</v>
      </c>
      <c r="J20" s="54"/>
      <c r="K20" s="54" t="s">
        <v>32</v>
      </c>
      <c r="L20" s="56" t="s">
        <v>33</v>
      </c>
      <c r="M20" s="45" t="s">
        <v>94</v>
      </c>
      <c r="N20" s="101"/>
    </row>
    <row r="21" spans="1:14" s="4" customFormat="1" ht="129.75" customHeight="1">
      <c r="A21" s="37">
        <v>14</v>
      </c>
      <c r="B21" s="57" t="s">
        <v>95</v>
      </c>
      <c r="C21" s="39" t="s">
        <v>96</v>
      </c>
      <c r="D21" s="40" t="s">
        <v>36</v>
      </c>
      <c r="E21" s="41" t="s">
        <v>37</v>
      </c>
      <c r="F21" s="40">
        <v>7200</v>
      </c>
      <c r="G21" s="41">
        <v>5200</v>
      </c>
      <c r="H21" s="41">
        <v>7730</v>
      </c>
      <c r="I21" s="51" t="s">
        <v>97</v>
      </c>
      <c r="J21" s="54"/>
      <c r="K21" s="54" t="s">
        <v>32</v>
      </c>
      <c r="L21" s="41" t="s">
        <v>33</v>
      </c>
      <c r="M21" s="102" t="s">
        <v>98</v>
      </c>
      <c r="N21" s="95" t="s">
        <v>42</v>
      </c>
    </row>
    <row r="22" spans="1:14" s="1" customFormat="1" ht="123" customHeight="1">
      <c r="A22" s="37">
        <v>15</v>
      </c>
      <c r="B22" s="51" t="s">
        <v>99</v>
      </c>
      <c r="C22" s="52" t="s">
        <v>100</v>
      </c>
      <c r="D22" s="41" t="s">
        <v>36</v>
      </c>
      <c r="E22" s="40" t="s">
        <v>37</v>
      </c>
      <c r="F22" s="41">
        <v>10000</v>
      </c>
      <c r="G22" s="41">
        <v>5000</v>
      </c>
      <c r="H22" s="41">
        <v>0</v>
      </c>
      <c r="I22" s="51" t="s">
        <v>101</v>
      </c>
      <c r="J22" s="51" t="s">
        <v>102</v>
      </c>
      <c r="K22" s="51" t="s">
        <v>103</v>
      </c>
      <c r="L22" s="40" t="s">
        <v>25</v>
      </c>
      <c r="M22" s="103" t="s">
        <v>98</v>
      </c>
      <c r="N22" s="100" t="s">
        <v>42</v>
      </c>
    </row>
    <row r="23" spans="1:14" s="4" customFormat="1" ht="145.5" customHeight="1">
      <c r="A23" s="37">
        <v>16</v>
      </c>
      <c r="B23" s="48" t="s">
        <v>104</v>
      </c>
      <c r="C23" s="43" t="s">
        <v>105</v>
      </c>
      <c r="D23" s="40" t="s">
        <v>21</v>
      </c>
      <c r="E23" s="41" t="s">
        <v>22</v>
      </c>
      <c r="F23" s="40">
        <v>73172</v>
      </c>
      <c r="G23" s="41">
        <v>25000</v>
      </c>
      <c r="H23" s="41">
        <v>16019</v>
      </c>
      <c r="I23" s="51" t="s">
        <v>106</v>
      </c>
      <c r="J23" s="51"/>
      <c r="K23" s="51" t="s">
        <v>24</v>
      </c>
      <c r="L23" s="40" t="s">
        <v>25</v>
      </c>
      <c r="M23" s="40" t="s">
        <v>107</v>
      </c>
      <c r="N23" s="95" t="s">
        <v>27</v>
      </c>
    </row>
    <row r="24" spans="1:14" s="4" customFormat="1" ht="96.75" customHeight="1">
      <c r="A24" s="37">
        <v>17</v>
      </c>
      <c r="B24" s="38" t="s">
        <v>108</v>
      </c>
      <c r="C24" s="39" t="s">
        <v>109</v>
      </c>
      <c r="D24" s="40" t="s">
        <v>50</v>
      </c>
      <c r="E24" s="41" t="s">
        <v>37</v>
      </c>
      <c r="F24" s="40">
        <v>57222.5</v>
      </c>
      <c r="G24" s="40">
        <v>10000</v>
      </c>
      <c r="H24" s="40">
        <v>2800</v>
      </c>
      <c r="I24" s="38" t="s">
        <v>110</v>
      </c>
      <c r="J24" s="51"/>
      <c r="K24" s="51" t="s">
        <v>24</v>
      </c>
      <c r="L24" s="40" t="s">
        <v>25</v>
      </c>
      <c r="M24" s="40" t="s">
        <v>107</v>
      </c>
      <c r="N24" s="95" t="s">
        <v>27</v>
      </c>
    </row>
    <row r="25" spans="1:14" s="4" customFormat="1" ht="87.75" customHeight="1">
      <c r="A25" s="37">
        <v>18</v>
      </c>
      <c r="B25" s="57" t="s">
        <v>111</v>
      </c>
      <c r="C25" s="39" t="s">
        <v>112</v>
      </c>
      <c r="D25" s="40" t="s">
        <v>113</v>
      </c>
      <c r="E25" s="41" t="s">
        <v>22</v>
      </c>
      <c r="F25" s="58">
        <v>124100</v>
      </c>
      <c r="G25" s="41">
        <v>10000</v>
      </c>
      <c r="H25" s="41">
        <v>0</v>
      </c>
      <c r="I25" s="51" t="s">
        <v>114</v>
      </c>
      <c r="J25" s="51" t="s">
        <v>115</v>
      </c>
      <c r="K25" s="51" t="s">
        <v>116</v>
      </c>
      <c r="L25" s="40" t="s">
        <v>33</v>
      </c>
      <c r="M25" s="40" t="s">
        <v>107</v>
      </c>
      <c r="N25" s="95" t="s">
        <v>27</v>
      </c>
    </row>
    <row r="26" spans="1:14" s="1" customFormat="1" ht="396.75" customHeight="1">
      <c r="A26" s="37">
        <v>19</v>
      </c>
      <c r="B26" s="51" t="s">
        <v>117</v>
      </c>
      <c r="C26" s="52" t="s">
        <v>118</v>
      </c>
      <c r="D26" s="41" t="s">
        <v>119</v>
      </c>
      <c r="E26" s="41" t="s">
        <v>120</v>
      </c>
      <c r="F26" s="41">
        <v>163700</v>
      </c>
      <c r="G26" s="41">
        <v>18000</v>
      </c>
      <c r="H26" s="41">
        <v>18000</v>
      </c>
      <c r="I26" s="104" t="s">
        <v>121</v>
      </c>
      <c r="J26" s="104"/>
      <c r="K26" s="51" t="s">
        <v>67</v>
      </c>
      <c r="L26" s="45" t="s">
        <v>25</v>
      </c>
      <c r="M26" s="45" t="s">
        <v>107</v>
      </c>
      <c r="N26" s="100" t="s">
        <v>69</v>
      </c>
    </row>
    <row r="27" spans="1:14" s="1" customFormat="1" ht="81" customHeight="1">
      <c r="A27" s="37">
        <v>20</v>
      </c>
      <c r="B27" s="51" t="s">
        <v>122</v>
      </c>
      <c r="C27" s="52" t="s">
        <v>123</v>
      </c>
      <c r="D27" s="41" t="s">
        <v>113</v>
      </c>
      <c r="E27" s="41" t="s">
        <v>22</v>
      </c>
      <c r="F27" s="41">
        <v>7863</v>
      </c>
      <c r="G27" s="41">
        <v>5000</v>
      </c>
      <c r="H27" s="41"/>
      <c r="I27" s="41"/>
      <c r="J27" s="41"/>
      <c r="K27" s="41"/>
      <c r="L27" s="41" t="s">
        <v>124</v>
      </c>
      <c r="M27" s="40" t="s">
        <v>107</v>
      </c>
      <c r="N27" s="105"/>
    </row>
    <row r="28" spans="1:14" s="6" customFormat="1" ht="103.5" customHeight="1">
      <c r="A28" s="37">
        <v>21</v>
      </c>
      <c r="B28" s="57" t="s">
        <v>125</v>
      </c>
      <c r="C28" s="52" t="s">
        <v>126</v>
      </c>
      <c r="D28" s="41" t="s">
        <v>36</v>
      </c>
      <c r="E28" s="41" t="s">
        <v>37</v>
      </c>
      <c r="F28" s="58">
        <v>86215</v>
      </c>
      <c r="G28" s="41">
        <v>10000</v>
      </c>
      <c r="H28" s="41">
        <v>2277.86</v>
      </c>
      <c r="I28" s="51" t="s">
        <v>127</v>
      </c>
      <c r="J28" s="51"/>
      <c r="K28" s="51" t="s">
        <v>128</v>
      </c>
      <c r="L28" s="40" t="s">
        <v>25</v>
      </c>
      <c r="M28" s="40" t="s">
        <v>107</v>
      </c>
      <c r="N28" s="105"/>
    </row>
    <row r="29" spans="1:14" s="2" customFormat="1" ht="75" customHeight="1">
      <c r="A29" s="37">
        <v>22</v>
      </c>
      <c r="B29" s="38" t="s">
        <v>129</v>
      </c>
      <c r="C29" s="59" t="s">
        <v>130</v>
      </c>
      <c r="D29" s="60" t="s">
        <v>36</v>
      </c>
      <c r="E29" s="60" t="s">
        <v>37</v>
      </c>
      <c r="F29" s="60">
        <v>81481</v>
      </c>
      <c r="G29" s="60">
        <v>10000</v>
      </c>
      <c r="H29" s="61">
        <v>1572.93</v>
      </c>
      <c r="I29" s="51" t="s">
        <v>131</v>
      </c>
      <c r="J29" s="51"/>
      <c r="K29" s="51" t="s">
        <v>132</v>
      </c>
      <c r="L29" s="45" t="s">
        <v>25</v>
      </c>
      <c r="M29" s="45" t="s">
        <v>107</v>
      </c>
      <c r="N29" s="106"/>
    </row>
    <row r="30" spans="1:14" ht="93" customHeight="1">
      <c r="A30" s="37">
        <v>23</v>
      </c>
      <c r="B30" s="51" t="s">
        <v>133</v>
      </c>
      <c r="C30" s="39" t="s">
        <v>134</v>
      </c>
      <c r="D30" s="40" t="s">
        <v>21</v>
      </c>
      <c r="E30" s="62" t="s">
        <v>22</v>
      </c>
      <c r="F30" s="40">
        <v>4800</v>
      </c>
      <c r="G30" s="40">
        <v>4000</v>
      </c>
      <c r="H30" s="63">
        <v>1277</v>
      </c>
      <c r="I30" s="107" t="s">
        <v>135</v>
      </c>
      <c r="J30" s="51"/>
      <c r="K30" s="51" t="s">
        <v>24</v>
      </c>
      <c r="L30" s="45" t="s">
        <v>25</v>
      </c>
      <c r="M30" s="63" t="s">
        <v>136</v>
      </c>
      <c r="N30" s="99"/>
    </row>
    <row r="31" spans="1:14" s="4" customFormat="1" ht="90" customHeight="1">
      <c r="A31" s="37">
        <v>24</v>
      </c>
      <c r="B31" s="42" t="s">
        <v>137</v>
      </c>
      <c r="C31" s="43" t="s">
        <v>138</v>
      </c>
      <c r="D31" s="40" t="s">
        <v>83</v>
      </c>
      <c r="E31" s="41" t="s">
        <v>22</v>
      </c>
      <c r="F31" s="40">
        <v>30000</v>
      </c>
      <c r="G31" s="50">
        <v>2000</v>
      </c>
      <c r="H31" s="41">
        <v>1319</v>
      </c>
      <c r="I31" s="51" t="s">
        <v>139</v>
      </c>
      <c r="J31" s="51" t="s">
        <v>140</v>
      </c>
      <c r="K31" s="51" t="s">
        <v>141</v>
      </c>
      <c r="L31" s="41" t="s">
        <v>33</v>
      </c>
      <c r="M31" s="41" t="s">
        <v>142</v>
      </c>
      <c r="N31" s="95" t="s">
        <v>42</v>
      </c>
    </row>
    <row r="32" spans="1:14" ht="96" customHeight="1">
      <c r="A32" s="37">
        <v>25</v>
      </c>
      <c r="B32" s="51" t="s">
        <v>143</v>
      </c>
      <c r="C32" s="39" t="s">
        <v>144</v>
      </c>
      <c r="D32" s="40" t="s">
        <v>36</v>
      </c>
      <c r="E32" s="40" t="s">
        <v>37</v>
      </c>
      <c r="F32" s="40">
        <v>22000</v>
      </c>
      <c r="G32" s="41">
        <v>10000</v>
      </c>
      <c r="H32" s="45">
        <v>0</v>
      </c>
      <c r="I32" s="96" t="s">
        <v>145</v>
      </c>
      <c r="J32" s="96" t="s">
        <v>146</v>
      </c>
      <c r="K32" s="96" t="s">
        <v>147</v>
      </c>
      <c r="L32" s="45" t="s">
        <v>25</v>
      </c>
      <c r="M32" s="63" t="s">
        <v>142</v>
      </c>
      <c r="N32" s="95" t="s">
        <v>42</v>
      </c>
    </row>
    <row r="33" spans="1:14" s="2" customFormat="1" ht="30.75" customHeight="1">
      <c r="A33" s="33" t="s">
        <v>148</v>
      </c>
      <c r="B33" s="34"/>
      <c r="C33" s="35"/>
      <c r="D33" s="36"/>
      <c r="E33" s="36"/>
      <c r="F33" s="36">
        <f aca="true" t="shared" si="1" ref="F33:H33">SUM(F34:F44)</f>
        <v>148936</v>
      </c>
      <c r="G33" s="36">
        <f t="shared" si="1"/>
        <v>48138</v>
      </c>
      <c r="H33" s="36">
        <f t="shared" si="1"/>
        <v>46170.7895</v>
      </c>
      <c r="I33" s="36"/>
      <c r="J33" s="36"/>
      <c r="K33" s="36"/>
      <c r="L33" s="36"/>
      <c r="M33" s="36"/>
      <c r="N33" s="108"/>
    </row>
    <row r="34" spans="1:14" ht="118.5" customHeight="1">
      <c r="A34" s="64">
        <v>26</v>
      </c>
      <c r="B34" s="51" t="s">
        <v>149</v>
      </c>
      <c r="C34" s="65" t="s">
        <v>150</v>
      </c>
      <c r="D34" s="66" t="s">
        <v>21</v>
      </c>
      <c r="E34" s="40" t="s">
        <v>22</v>
      </c>
      <c r="F34" s="67">
        <v>13921</v>
      </c>
      <c r="G34" s="67">
        <v>9900</v>
      </c>
      <c r="H34" s="68">
        <v>9670</v>
      </c>
      <c r="I34" s="107" t="s">
        <v>151</v>
      </c>
      <c r="J34" s="51" t="s">
        <v>152</v>
      </c>
      <c r="K34" s="109" t="s">
        <v>153</v>
      </c>
      <c r="L34" s="40" t="s">
        <v>154</v>
      </c>
      <c r="M34" s="40" t="s">
        <v>41</v>
      </c>
      <c r="N34" s="95" t="s">
        <v>42</v>
      </c>
    </row>
    <row r="35" spans="1:14" s="7" customFormat="1" ht="106.5" customHeight="1">
      <c r="A35" s="64">
        <v>27</v>
      </c>
      <c r="B35" s="51" t="s">
        <v>155</v>
      </c>
      <c r="C35" s="52" t="s">
        <v>156</v>
      </c>
      <c r="D35" s="41" t="s">
        <v>50</v>
      </c>
      <c r="E35" s="41" t="s">
        <v>37</v>
      </c>
      <c r="F35" s="41">
        <v>26129</v>
      </c>
      <c r="G35" s="41">
        <v>5000</v>
      </c>
      <c r="H35" s="45">
        <v>0</v>
      </c>
      <c r="I35" s="96" t="s">
        <v>157</v>
      </c>
      <c r="J35" s="96" t="s">
        <v>158</v>
      </c>
      <c r="K35" s="96" t="s">
        <v>159</v>
      </c>
      <c r="L35" s="45" t="s">
        <v>160</v>
      </c>
      <c r="M35" s="41" t="s">
        <v>41</v>
      </c>
      <c r="N35" s="100" t="s">
        <v>42</v>
      </c>
    </row>
    <row r="36" spans="1:14" ht="66" customHeight="1">
      <c r="A36" s="64">
        <v>28</v>
      </c>
      <c r="B36" s="38" t="s">
        <v>161</v>
      </c>
      <c r="C36" s="39" t="s">
        <v>162</v>
      </c>
      <c r="D36" s="40" t="s">
        <v>36</v>
      </c>
      <c r="E36" s="40" t="s">
        <v>37</v>
      </c>
      <c r="F36" s="40">
        <v>2300</v>
      </c>
      <c r="G36" s="40">
        <v>1000</v>
      </c>
      <c r="H36" s="41">
        <v>0</v>
      </c>
      <c r="I36" s="110" t="s">
        <v>163</v>
      </c>
      <c r="J36" s="110" t="s">
        <v>164</v>
      </c>
      <c r="K36" s="110" t="s">
        <v>165</v>
      </c>
      <c r="L36" s="40" t="s">
        <v>166</v>
      </c>
      <c r="M36" s="40" t="s">
        <v>54</v>
      </c>
      <c r="N36" s="99"/>
    </row>
    <row r="37" spans="1:14" ht="75" customHeight="1">
      <c r="A37" s="64">
        <v>29</v>
      </c>
      <c r="B37" s="38" t="s">
        <v>167</v>
      </c>
      <c r="C37" s="39" t="s">
        <v>168</v>
      </c>
      <c r="D37" s="40" t="s">
        <v>169</v>
      </c>
      <c r="E37" s="40" t="s">
        <v>37</v>
      </c>
      <c r="F37" s="40">
        <v>6121</v>
      </c>
      <c r="G37" s="40">
        <v>3500</v>
      </c>
      <c r="H37" s="40">
        <v>0</v>
      </c>
      <c r="I37" s="38" t="s">
        <v>170</v>
      </c>
      <c r="J37" s="38"/>
      <c r="K37" s="38" t="s">
        <v>171</v>
      </c>
      <c r="L37" s="40" t="s">
        <v>172</v>
      </c>
      <c r="M37" s="111" t="s">
        <v>98</v>
      </c>
      <c r="N37" s="99"/>
    </row>
    <row r="38" spans="1:14" ht="81.75" customHeight="1">
      <c r="A38" s="64">
        <v>30</v>
      </c>
      <c r="B38" s="38" t="s">
        <v>173</v>
      </c>
      <c r="C38" s="39" t="s">
        <v>174</v>
      </c>
      <c r="D38" s="40" t="s">
        <v>21</v>
      </c>
      <c r="E38" s="40" t="s">
        <v>22</v>
      </c>
      <c r="F38" s="40">
        <v>12702</v>
      </c>
      <c r="G38" s="40">
        <v>8602</v>
      </c>
      <c r="H38" s="40">
        <v>800</v>
      </c>
      <c r="I38" s="38" t="s">
        <v>175</v>
      </c>
      <c r="J38" s="38" t="s">
        <v>176</v>
      </c>
      <c r="K38" s="38" t="s">
        <v>177</v>
      </c>
      <c r="L38" s="40" t="s">
        <v>172</v>
      </c>
      <c r="M38" s="41" t="s">
        <v>178</v>
      </c>
      <c r="N38" s="95" t="s">
        <v>42</v>
      </c>
    </row>
    <row r="39" spans="1:14" ht="75.75" customHeight="1">
      <c r="A39" s="64">
        <v>31</v>
      </c>
      <c r="B39" s="51" t="s">
        <v>179</v>
      </c>
      <c r="C39" s="39" t="s">
        <v>180</v>
      </c>
      <c r="D39" s="40" t="s">
        <v>45</v>
      </c>
      <c r="E39" s="40" t="s">
        <v>22</v>
      </c>
      <c r="F39" s="40">
        <v>5724</v>
      </c>
      <c r="G39" s="40">
        <v>4536</v>
      </c>
      <c r="H39" s="63">
        <f>1320+408-536</f>
        <v>1192</v>
      </c>
      <c r="I39" s="107" t="s">
        <v>181</v>
      </c>
      <c r="J39" s="107" t="s">
        <v>182</v>
      </c>
      <c r="K39" s="107" t="s">
        <v>183</v>
      </c>
      <c r="L39" s="63" t="s">
        <v>184</v>
      </c>
      <c r="M39" s="63" t="s">
        <v>185</v>
      </c>
      <c r="N39" s="99"/>
    </row>
    <row r="40" spans="1:14" s="8" customFormat="1" ht="99" customHeight="1">
      <c r="A40" s="64">
        <v>32</v>
      </c>
      <c r="B40" s="69" t="s">
        <v>186</v>
      </c>
      <c r="C40" s="49" t="s">
        <v>187</v>
      </c>
      <c r="D40" s="44" t="s">
        <v>169</v>
      </c>
      <c r="E40" s="41" t="s">
        <v>37</v>
      </c>
      <c r="F40" s="70">
        <v>1800</v>
      </c>
      <c r="G40" s="70">
        <v>1800</v>
      </c>
      <c r="H40" s="70">
        <v>0</v>
      </c>
      <c r="I40" s="112" t="s">
        <v>188</v>
      </c>
      <c r="J40" s="112" t="s">
        <v>189</v>
      </c>
      <c r="K40" s="112" t="s">
        <v>190</v>
      </c>
      <c r="L40" s="44" t="s">
        <v>160</v>
      </c>
      <c r="M40" s="63" t="s">
        <v>185</v>
      </c>
      <c r="N40" s="97"/>
    </row>
    <row r="41" spans="1:14" ht="123" customHeight="1">
      <c r="A41" s="64">
        <v>33</v>
      </c>
      <c r="B41" s="51" t="s">
        <v>191</v>
      </c>
      <c r="C41" s="39" t="s">
        <v>192</v>
      </c>
      <c r="D41" s="40" t="s">
        <v>36</v>
      </c>
      <c r="E41" s="40" t="s">
        <v>37</v>
      </c>
      <c r="F41" s="40">
        <v>5000</v>
      </c>
      <c r="G41" s="40">
        <v>3500</v>
      </c>
      <c r="H41" s="63">
        <v>0</v>
      </c>
      <c r="I41" s="96" t="s">
        <v>193</v>
      </c>
      <c r="J41" s="96" t="s">
        <v>194</v>
      </c>
      <c r="K41" s="96" t="s">
        <v>195</v>
      </c>
      <c r="L41" s="63" t="s">
        <v>166</v>
      </c>
      <c r="M41" s="40" t="s">
        <v>196</v>
      </c>
      <c r="N41" s="99"/>
    </row>
    <row r="42" spans="1:14" s="1" customFormat="1" ht="408" customHeight="1">
      <c r="A42" s="64">
        <v>34</v>
      </c>
      <c r="B42" s="51" t="s">
        <v>197</v>
      </c>
      <c r="C42" s="52" t="s">
        <v>198</v>
      </c>
      <c r="D42" s="41" t="s">
        <v>199</v>
      </c>
      <c r="E42" s="41" t="s">
        <v>22</v>
      </c>
      <c r="F42" s="41">
        <v>61954</v>
      </c>
      <c r="G42" s="41">
        <v>5000</v>
      </c>
      <c r="H42" s="41">
        <v>34104.52</v>
      </c>
      <c r="I42" s="51" t="s">
        <v>200</v>
      </c>
      <c r="J42" s="113" t="s">
        <v>201</v>
      </c>
      <c r="K42" s="114" t="s">
        <v>202</v>
      </c>
      <c r="L42" s="40" t="s">
        <v>203</v>
      </c>
      <c r="M42" s="41" t="s">
        <v>107</v>
      </c>
      <c r="N42" s="105"/>
    </row>
    <row r="43" spans="1:14" s="2" customFormat="1" ht="238.5" customHeight="1">
      <c r="A43" s="64">
        <v>35</v>
      </c>
      <c r="B43" s="51" t="s">
        <v>204</v>
      </c>
      <c r="C43" s="39" t="s">
        <v>205</v>
      </c>
      <c r="D43" s="40">
        <v>2023</v>
      </c>
      <c r="E43" s="40" t="s">
        <v>37</v>
      </c>
      <c r="F43" s="40">
        <v>2300</v>
      </c>
      <c r="G43" s="40">
        <v>2300</v>
      </c>
      <c r="H43" s="45">
        <v>404.2695</v>
      </c>
      <c r="I43" s="96" t="s">
        <v>206</v>
      </c>
      <c r="J43" s="96"/>
      <c r="K43" s="96" t="s">
        <v>207</v>
      </c>
      <c r="L43" s="63" t="s">
        <v>208</v>
      </c>
      <c r="M43" s="40" t="s">
        <v>209</v>
      </c>
      <c r="N43" s="94"/>
    </row>
    <row r="44" spans="1:14" s="1" customFormat="1" ht="87" customHeight="1">
      <c r="A44" s="64">
        <v>36</v>
      </c>
      <c r="B44" s="51" t="s">
        <v>210</v>
      </c>
      <c r="C44" s="52" t="s">
        <v>211</v>
      </c>
      <c r="D44" s="41" t="s">
        <v>83</v>
      </c>
      <c r="E44" s="41" t="s">
        <v>22</v>
      </c>
      <c r="F44" s="41">
        <v>10985</v>
      </c>
      <c r="G44" s="41">
        <v>3000</v>
      </c>
      <c r="H44" s="45">
        <v>0</v>
      </c>
      <c r="I44" s="96" t="s">
        <v>212</v>
      </c>
      <c r="J44" s="96" t="s">
        <v>213</v>
      </c>
      <c r="K44" s="96" t="s">
        <v>214</v>
      </c>
      <c r="L44" s="45" t="s">
        <v>184</v>
      </c>
      <c r="M44" s="45" t="s">
        <v>215</v>
      </c>
      <c r="N44" s="105"/>
    </row>
    <row r="45" spans="1:14" s="2" customFormat="1" ht="37.5" customHeight="1">
      <c r="A45" s="71" t="s">
        <v>216</v>
      </c>
      <c r="B45" s="34"/>
      <c r="C45" s="35"/>
      <c r="D45" s="36"/>
      <c r="E45" s="36"/>
      <c r="F45" s="36">
        <f aca="true" t="shared" si="2" ref="F45:H45">SUM(F46:F51)</f>
        <v>108057</v>
      </c>
      <c r="G45" s="36">
        <f t="shared" si="2"/>
        <v>41000</v>
      </c>
      <c r="H45" s="36">
        <f t="shared" si="2"/>
        <v>16116</v>
      </c>
      <c r="I45" s="36"/>
      <c r="J45" s="36"/>
      <c r="K45" s="36"/>
      <c r="L45" s="115"/>
      <c r="M45" s="36"/>
      <c r="N45" s="94"/>
    </row>
    <row r="46" spans="1:14" s="1" customFormat="1" ht="88.5" customHeight="1">
      <c r="A46" s="62">
        <v>37</v>
      </c>
      <c r="B46" s="51" t="s">
        <v>217</v>
      </c>
      <c r="C46" s="52" t="s">
        <v>218</v>
      </c>
      <c r="D46" s="41" t="s">
        <v>36</v>
      </c>
      <c r="E46" s="40" t="s">
        <v>37</v>
      </c>
      <c r="F46" s="41">
        <v>19057</v>
      </c>
      <c r="G46" s="41">
        <v>5000</v>
      </c>
      <c r="H46" s="41">
        <v>0</v>
      </c>
      <c r="I46" s="51" t="s">
        <v>219</v>
      </c>
      <c r="J46" s="51" t="s">
        <v>220</v>
      </c>
      <c r="K46" s="51" t="s">
        <v>221</v>
      </c>
      <c r="L46" s="41" t="s">
        <v>222</v>
      </c>
      <c r="M46" s="41" t="s">
        <v>223</v>
      </c>
      <c r="N46" s="105"/>
    </row>
    <row r="47" spans="1:14" ht="75" customHeight="1">
      <c r="A47" s="62">
        <v>38</v>
      </c>
      <c r="B47" s="38" t="s">
        <v>224</v>
      </c>
      <c r="C47" s="39" t="s">
        <v>225</v>
      </c>
      <c r="D47" s="40" t="s">
        <v>45</v>
      </c>
      <c r="E47" s="40" t="s">
        <v>22</v>
      </c>
      <c r="F47" s="40">
        <v>18000</v>
      </c>
      <c r="G47" s="40">
        <v>7000</v>
      </c>
      <c r="H47" s="41">
        <v>810</v>
      </c>
      <c r="I47" s="51" t="s">
        <v>226</v>
      </c>
      <c r="J47" s="51" t="s">
        <v>227</v>
      </c>
      <c r="K47" s="51" t="s">
        <v>228</v>
      </c>
      <c r="L47" s="41" t="s">
        <v>222</v>
      </c>
      <c r="M47" s="40" t="s">
        <v>41</v>
      </c>
      <c r="N47" s="99"/>
    </row>
    <row r="48" spans="1:14" ht="67.5" customHeight="1">
      <c r="A48" s="62">
        <v>39</v>
      </c>
      <c r="B48" s="38" t="s">
        <v>229</v>
      </c>
      <c r="C48" s="52" t="s">
        <v>230</v>
      </c>
      <c r="D48" s="40" t="s">
        <v>83</v>
      </c>
      <c r="E48" s="40" t="s">
        <v>22</v>
      </c>
      <c r="F48" s="40">
        <v>13000</v>
      </c>
      <c r="G48" s="41">
        <v>2000</v>
      </c>
      <c r="H48" s="41">
        <v>756</v>
      </c>
      <c r="I48" s="51" t="s">
        <v>231</v>
      </c>
      <c r="J48" s="51" t="s">
        <v>232</v>
      </c>
      <c r="K48" s="51" t="s">
        <v>233</v>
      </c>
      <c r="L48" s="41" t="s">
        <v>222</v>
      </c>
      <c r="M48" s="40" t="s">
        <v>41</v>
      </c>
      <c r="N48" s="99"/>
    </row>
    <row r="49" spans="1:14" s="9" customFormat="1" ht="69" customHeight="1">
      <c r="A49" s="62">
        <v>40</v>
      </c>
      <c r="B49" s="51" t="s">
        <v>234</v>
      </c>
      <c r="C49" s="52" t="s">
        <v>235</v>
      </c>
      <c r="D49" s="41" t="s">
        <v>45</v>
      </c>
      <c r="E49" s="41" t="s">
        <v>22</v>
      </c>
      <c r="F49" s="41">
        <v>25000</v>
      </c>
      <c r="G49" s="41">
        <v>6000</v>
      </c>
      <c r="H49" s="41">
        <v>3656</v>
      </c>
      <c r="I49" s="51" t="s">
        <v>236</v>
      </c>
      <c r="J49" s="51" t="s">
        <v>237</v>
      </c>
      <c r="K49" s="51" t="s">
        <v>238</v>
      </c>
      <c r="L49" s="41" t="s">
        <v>222</v>
      </c>
      <c r="M49" s="41" t="s">
        <v>41</v>
      </c>
      <c r="N49" s="105"/>
    </row>
    <row r="50" spans="1:14" ht="90.75" customHeight="1">
      <c r="A50" s="62">
        <v>41</v>
      </c>
      <c r="B50" s="38" t="s">
        <v>239</v>
      </c>
      <c r="C50" s="39" t="s">
        <v>240</v>
      </c>
      <c r="D50" s="40" t="s">
        <v>36</v>
      </c>
      <c r="E50" s="40" t="s">
        <v>37</v>
      </c>
      <c r="F50" s="40">
        <v>16000</v>
      </c>
      <c r="G50" s="40">
        <v>15000</v>
      </c>
      <c r="H50" s="41">
        <v>10000</v>
      </c>
      <c r="I50" s="51" t="s">
        <v>241</v>
      </c>
      <c r="J50" s="51"/>
      <c r="K50" s="51" t="s">
        <v>242</v>
      </c>
      <c r="L50" s="41" t="s">
        <v>222</v>
      </c>
      <c r="M50" s="40" t="s">
        <v>243</v>
      </c>
      <c r="N50" s="95" t="s">
        <v>42</v>
      </c>
    </row>
    <row r="51" spans="1:14" ht="261.75" customHeight="1">
      <c r="A51" s="62">
        <v>42</v>
      </c>
      <c r="B51" s="38" t="s">
        <v>244</v>
      </c>
      <c r="C51" s="39" t="s">
        <v>245</v>
      </c>
      <c r="D51" s="40" t="s">
        <v>113</v>
      </c>
      <c r="E51" s="40" t="s">
        <v>22</v>
      </c>
      <c r="F51" s="40">
        <v>17000</v>
      </c>
      <c r="G51" s="40">
        <v>6000</v>
      </c>
      <c r="H51" s="40">
        <v>894</v>
      </c>
      <c r="I51" s="38" t="s">
        <v>246</v>
      </c>
      <c r="J51" s="38" t="s">
        <v>247</v>
      </c>
      <c r="K51" s="38" t="s">
        <v>248</v>
      </c>
      <c r="L51" s="40" t="s">
        <v>166</v>
      </c>
      <c r="M51" s="40" t="s">
        <v>196</v>
      </c>
      <c r="N51" s="99"/>
    </row>
    <row r="52" spans="1:14" s="2" customFormat="1" ht="30.75" customHeight="1">
      <c r="A52" s="72" t="s">
        <v>249</v>
      </c>
      <c r="B52" s="73"/>
      <c r="C52" s="74"/>
      <c r="D52" s="75"/>
      <c r="E52" s="75"/>
      <c r="F52" s="75">
        <f aca="true" t="shared" si="3" ref="F52:H52">SUM(F53:F59)</f>
        <v>334193</v>
      </c>
      <c r="G52" s="75">
        <f t="shared" si="3"/>
        <v>37500</v>
      </c>
      <c r="H52" s="75">
        <f t="shared" si="3"/>
        <v>9157.375</v>
      </c>
      <c r="I52" s="75"/>
      <c r="J52" s="75"/>
      <c r="K52" s="75"/>
      <c r="L52" s="75"/>
      <c r="M52" s="75"/>
      <c r="N52" s="116"/>
    </row>
    <row r="53" spans="1:247" s="10" customFormat="1" ht="184.5" customHeight="1">
      <c r="A53" s="76">
        <v>43</v>
      </c>
      <c r="B53" s="57" t="s">
        <v>250</v>
      </c>
      <c r="C53" s="77" t="s">
        <v>251</v>
      </c>
      <c r="D53" s="76" t="s">
        <v>36</v>
      </c>
      <c r="E53" s="76" t="s">
        <v>37</v>
      </c>
      <c r="F53" s="76">
        <v>6000</v>
      </c>
      <c r="G53" s="76">
        <v>6000</v>
      </c>
      <c r="H53" s="76">
        <v>415.875</v>
      </c>
      <c r="I53" s="57" t="s">
        <v>252</v>
      </c>
      <c r="J53" s="57" t="s">
        <v>253</v>
      </c>
      <c r="K53" s="57" t="s">
        <v>254</v>
      </c>
      <c r="L53" s="76" t="s">
        <v>124</v>
      </c>
      <c r="M53" s="80" t="s">
        <v>255</v>
      </c>
      <c r="N53" s="76"/>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c r="EF53" s="117"/>
      <c r="EG53" s="117"/>
      <c r="EH53" s="117"/>
      <c r="EI53" s="117"/>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c r="GH53" s="117"/>
      <c r="GI53" s="117"/>
      <c r="GJ53" s="117"/>
      <c r="GK53" s="117"/>
      <c r="GL53" s="117"/>
      <c r="GM53" s="117"/>
      <c r="GN53" s="117"/>
      <c r="GO53" s="117"/>
      <c r="GP53" s="117"/>
      <c r="GQ53" s="117"/>
      <c r="GR53" s="117"/>
      <c r="GS53" s="117"/>
      <c r="GT53" s="117"/>
      <c r="GU53" s="117"/>
      <c r="GV53" s="117"/>
      <c r="GW53" s="117"/>
      <c r="GX53" s="117"/>
      <c r="GY53" s="117"/>
      <c r="GZ53" s="117"/>
      <c r="HA53" s="117"/>
      <c r="HB53" s="117"/>
      <c r="HC53" s="117"/>
      <c r="HD53" s="117"/>
      <c r="HE53" s="117"/>
      <c r="HF53" s="117"/>
      <c r="HG53" s="117"/>
      <c r="HH53" s="117"/>
      <c r="HI53" s="117"/>
      <c r="HJ53" s="117"/>
      <c r="HK53" s="117"/>
      <c r="HL53" s="117"/>
      <c r="HM53" s="117"/>
      <c r="HN53" s="117"/>
      <c r="HO53" s="117"/>
      <c r="HP53" s="117"/>
      <c r="HQ53" s="117"/>
      <c r="HR53" s="117"/>
      <c r="HS53" s="117"/>
      <c r="HT53" s="117"/>
      <c r="HU53" s="117"/>
      <c r="HV53" s="117"/>
      <c r="HW53" s="117"/>
      <c r="HX53" s="117"/>
      <c r="HY53" s="117"/>
      <c r="HZ53" s="117"/>
      <c r="IA53" s="117"/>
      <c r="IB53" s="117"/>
      <c r="IC53" s="117"/>
      <c r="ID53" s="117"/>
      <c r="IE53" s="117"/>
      <c r="IF53" s="117"/>
      <c r="IG53" s="117"/>
      <c r="IH53" s="117"/>
      <c r="II53" s="117"/>
      <c r="IJ53" s="117"/>
      <c r="IK53" s="117"/>
      <c r="IL53" s="117"/>
      <c r="IM53" s="117"/>
    </row>
    <row r="54" spans="1:14" s="1" customFormat="1" ht="75.75" customHeight="1">
      <c r="A54" s="76">
        <v>44</v>
      </c>
      <c r="B54" s="78" t="s">
        <v>256</v>
      </c>
      <c r="C54" s="79" t="s">
        <v>257</v>
      </c>
      <c r="D54" s="80" t="s">
        <v>169</v>
      </c>
      <c r="E54" s="80" t="s">
        <v>37</v>
      </c>
      <c r="F54" s="80">
        <v>12000</v>
      </c>
      <c r="G54" s="80">
        <v>12000</v>
      </c>
      <c r="H54" s="81">
        <v>712.6</v>
      </c>
      <c r="I54" s="118" t="s">
        <v>258</v>
      </c>
      <c r="J54" s="118"/>
      <c r="K54" s="118" t="s">
        <v>259</v>
      </c>
      <c r="L54" s="87" t="s">
        <v>260</v>
      </c>
      <c r="M54" s="45" t="s">
        <v>255</v>
      </c>
      <c r="N54" s="105"/>
    </row>
    <row r="55" spans="1:14" s="2" customFormat="1" ht="202.5" customHeight="1">
      <c r="A55" s="76">
        <v>45</v>
      </c>
      <c r="B55" s="82" t="s">
        <v>261</v>
      </c>
      <c r="C55" s="83" t="s">
        <v>262</v>
      </c>
      <c r="D55" s="84" t="s">
        <v>83</v>
      </c>
      <c r="E55" s="84" t="s">
        <v>22</v>
      </c>
      <c r="F55" s="84">
        <v>23700</v>
      </c>
      <c r="G55" s="84">
        <v>5000</v>
      </c>
      <c r="H55" s="81">
        <v>2238.9</v>
      </c>
      <c r="I55" s="118" t="s">
        <v>263</v>
      </c>
      <c r="J55" s="119"/>
      <c r="K55" s="119" t="s">
        <v>264</v>
      </c>
      <c r="L55" s="87" t="s">
        <v>260</v>
      </c>
      <c r="M55" s="45" t="s">
        <v>255</v>
      </c>
      <c r="N55" s="94"/>
    </row>
    <row r="56" spans="1:14" s="1" customFormat="1" ht="87.75" customHeight="1">
      <c r="A56" s="76">
        <v>46</v>
      </c>
      <c r="B56" s="85" t="s">
        <v>265</v>
      </c>
      <c r="C56" s="86" t="s">
        <v>266</v>
      </c>
      <c r="D56" s="87" t="s">
        <v>36</v>
      </c>
      <c r="E56" s="87" t="s">
        <v>37</v>
      </c>
      <c r="F56" s="87">
        <v>4200</v>
      </c>
      <c r="G56" s="87">
        <v>3000</v>
      </c>
      <c r="H56" s="81">
        <v>0</v>
      </c>
      <c r="I56" s="118" t="s">
        <v>267</v>
      </c>
      <c r="J56" s="118"/>
      <c r="K56" s="118" t="s">
        <v>268</v>
      </c>
      <c r="L56" s="87" t="s">
        <v>260</v>
      </c>
      <c r="M56" s="120" t="s">
        <v>185</v>
      </c>
      <c r="N56" s="121"/>
    </row>
    <row r="57" spans="1:14" s="1" customFormat="1" ht="316.5" customHeight="1">
      <c r="A57" s="76">
        <v>47</v>
      </c>
      <c r="B57" s="78" t="s">
        <v>269</v>
      </c>
      <c r="C57" s="79" t="s">
        <v>270</v>
      </c>
      <c r="D57" s="80" t="s">
        <v>271</v>
      </c>
      <c r="E57" s="80" t="s">
        <v>22</v>
      </c>
      <c r="F57" s="80">
        <v>269293</v>
      </c>
      <c r="G57" s="80">
        <v>5000</v>
      </c>
      <c r="H57" s="88">
        <v>4790</v>
      </c>
      <c r="I57" s="122" t="s">
        <v>272</v>
      </c>
      <c r="J57" s="122" t="s">
        <v>273</v>
      </c>
      <c r="K57" s="122" t="s">
        <v>274</v>
      </c>
      <c r="L57" s="87" t="s">
        <v>260</v>
      </c>
      <c r="M57" s="45" t="s">
        <v>185</v>
      </c>
      <c r="N57" s="105"/>
    </row>
    <row r="58" spans="1:14" s="2" customFormat="1" ht="72.75" customHeight="1">
      <c r="A58" s="76">
        <v>48</v>
      </c>
      <c r="B58" s="82" t="s">
        <v>275</v>
      </c>
      <c r="C58" s="83" t="s">
        <v>276</v>
      </c>
      <c r="D58" s="84" t="s">
        <v>83</v>
      </c>
      <c r="E58" s="84" t="s">
        <v>22</v>
      </c>
      <c r="F58" s="84">
        <v>16000</v>
      </c>
      <c r="G58" s="84">
        <v>5000</v>
      </c>
      <c r="H58" s="81">
        <v>1000</v>
      </c>
      <c r="I58" s="118" t="s">
        <v>277</v>
      </c>
      <c r="J58" s="118"/>
      <c r="K58" s="118" t="s">
        <v>278</v>
      </c>
      <c r="L58" s="87" t="s">
        <v>260</v>
      </c>
      <c r="M58" s="63" t="s">
        <v>185</v>
      </c>
      <c r="N58" s="106"/>
    </row>
    <row r="59" spans="1:14" s="2" customFormat="1" ht="213" customHeight="1">
      <c r="A59" s="76">
        <v>49</v>
      </c>
      <c r="B59" s="82" t="s">
        <v>279</v>
      </c>
      <c r="C59" s="83" t="s">
        <v>280</v>
      </c>
      <c r="D59" s="84" t="s">
        <v>36</v>
      </c>
      <c r="E59" s="84" t="s">
        <v>37</v>
      </c>
      <c r="F59" s="84">
        <v>3000</v>
      </c>
      <c r="G59" s="84">
        <v>1500</v>
      </c>
      <c r="H59" s="81">
        <v>0</v>
      </c>
      <c r="I59" s="118" t="s">
        <v>281</v>
      </c>
      <c r="J59" s="118" t="s">
        <v>282</v>
      </c>
      <c r="K59" s="118" t="s">
        <v>283</v>
      </c>
      <c r="L59" s="87" t="s">
        <v>260</v>
      </c>
      <c r="M59" s="45" t="s">
        <v>185</v>
      </c>
      <c r="N59" s="94"/>
    </row>
    <row r="60" spans="1:14" s="2" customFormat="1" ht="30" customHeight="1">
      <c r="A60" s="33" t="s">
        <v>284</v>
      </c>
      <c r="B60" s="34"/>
      <c r="C60" s="35"/>
      <c r="D60" s="36"/>
      <c r="E60" s="36"/>
      <c r="F60" s="36">
        <f aca="true" t="shared" si="4" ref="F60:H60">SUM(F61:F74)</f>
        <v>291311</v>
      </c>
      <c r="G60" s="36">
        <f t="shared" si="4"/>
        <v>73334</v>
      </c>
      <c r="H60" s="36">
        <f t="shared" si="4"/>
        <v>13029.2</v>
      </c>
      <c r="I60" s="36"/>
      <c r="J60" s="36"/>
      <c r="K60" s="36"/>
      <c r="L60" s="36"/>
      <c r="M60" s="36"/>
      <c r="N60" s="94"/>
    </row>
    <row r="61" spans="1:14" ht="309" customHeight="1">
      <c r="A61" s="62">
        <v>50</v>
      </c>
      <c r="B61" s="38" t="s">
        <v>285</v>
      </c>
      <c r="C61" s="39" t="s">
        <v>286</v>
      </c>
      <c r="D61" s="40" t="s">
        <v>36</v>
      </c>
      <c r="E61" s="40" t="s">
        <v>37</v>
      </c>
      <c r="F61" s="40">
        <v>11000</v>
      </c>
      <c r="G61" s="40">
        <v>3000</v>
      </c>
      <c r="H61" s="63">
        <v>0</v>
      </c>
      <c r="I61" s="107" t="s">
        <v>287</v>
      </c>
      <c r="J61" s="107" t="s">
        <v>288</v>
      </c>
      <c r="K61" s="107" t="s">
        <v>289</v>
      </c>
      <c r="L61" s="45" t="s">
        <v>290</v>
      </c>
      <c r="M61" s="63" t="s">
        <v>41</v>
      </c>
      <c r="N61" s="99"/>
    </row>
    <row r="62" spans="1:14" ht="124.5" customHeight="1">
      <c r="A62" s="62">
        <v>51</v>
      </c>
      <c r="B62" s="51" t="s">
        <v>291</v>
      </c>
      <c r="C62" s="39" t="s">
        <v>292</v>
      </c>
      <c r="D62" s="40" t="s">
        <v>293</v>
      </c>
      <c r="E62" s="40" t="s">
        <v>120</v>
      </c>
      <c r="F62" s="40">
        <v>4709</v>
      </c>
      <c r="G62" s="40">
        <v>4709</v>
      </c>
      <c r="H62" s="89">
        <v>662</v>
      </c>
      <c r="I62" s="123" t="s">
        <v>294</v>
      </c>
      <c r="J62" s="123" t="s">
        <v>295</v>
      </c>
      <c r="K62" s="123" t="s">
        <v>296</v>
      </c>
      <c r="L62" s="40" t="s">
        <v>297</v>
      </c>
      <c r="M62" s="63" t="s">
        <v>47</v>
      </c>
      <c r="N62" s="99"/>
    </row>
    <row r="63" spans="1:14" s="11" customFormat="1" ht="159.75" customHeight="1">
      <c r="A63" s="62">
        <v>52</v>
      </c>
      <c r="B63" s="69" t="s">
        <v>298</v>
      </c>
      <c r="C63" s="49" t="s">
        <v>299</v>
      </c>
      <c r="D63" s="44" t="s">
        <v>36</v>
      </c>
      <c r="E63" s="40" t="s">
        <v>22</v>
      </c>
      <c r="F63" s="44">
        <v>3099</v>
      </c>
      <c r="G63" s="44">
        <v>2000</v>
      </c>
      <c r="H63" s="44">
        <v>1500</v>
      </c>
      <c r="I63" s="48" t="s">
        <v>300</v>
      </c>
      <c r="J63" s="44"/>
      <c r="K63" s="48" t="s">
        <v>301</v>
      </c>
      <c r="L63" s="44" t="s">
        <v>85</v>
      </c>
      <c r="M63" s="44" t="s">
        <v>196</v>
      </c>
      <c r="N63" s="99"/>
    </row>
    <row r="64" spans="1:14" s="1" customFormat="1" ht="120" customHeight="1">
      <c r="A64" s="62">
        <v>53</v>
      </c>
      <c r="B64" s="51" t="s">
        <v>302</v>
      </c>
      <c r="C64" s="52" t="s">
        <v>303</v>
      </c>
      <c r="D64" s="41" t="s">
        <v>21</v>
      </c>
      <c r="E64" s="41" t="s">
        <v>22</v>
      </c>
      <c r="F64" s="41">
        <v>8000</v>
      </c>
      <c r="G64" s="41">
        <v>4000</v>
      </c>
      <c r="H64" s="41">
        <v>2000</v>
      </c>
      <c r="I64" s="51" t="s">
        <v>304</v>
      </c>
      <c r="J64" s="51"/>
      <c r="K64" s="51" t="s">
        <v>305</v>
      </c>
      <c r="L64" s="40" t="s">
        <v>306</v>
      </c>
      <c r="M64" s="41" t="s">
        <v>54</v>
      </c>
      <c r="N64" s="100" t="s">
        <v>42</v>
      </c>
    </row>
    <row r="65" spans="1:14" ht="87.75" customHeight="1">
      <c r="A65" s="62">
        <v>54</v>
      </c>
      <c r="B65" s="38" t="s">
        <v>307</v>
      </c>
      <c r="C65" s="39" t="s">
        <v>308</v>
      </c>
      <c r="D65" s="40" t="s">
        <v>36</v>
      </c>
      <c r="E65" s="40" t="s">
        <v>37</v>
      </c>
      <c r="F65" s="40">
        <v>14400</v>
      </c>
      <c r="G65" s="41">
        <v>7000</v>
      </c>
      <c r="H65" s="41">
        <v>2868</v>
      </c>
      <c r="I65" s="51" t="s">
        <v>309</v>
      </c>
      <c r="J65" s="51"/>
      <c r="K65" s="51" t="s">
        <v>310</v>
      </c>
      <c r="L65" s="40" t="s">
        <v>306</v>
      </c>
      <c r="M65" s="40" t="s">
        <v>54</v>
      </c>
      <c r="N65" s="99"/>
    </row>
    <row r="66" spans="1:247" s="12" customFormat="1" ht="94.5" customHeight="1">
      <c r="A66" s="62">
        <v>55</v>
      </c>
      <c r="B66" s="38" t="s">
        <v>311</v>
      </c>
      <c r="C66" s="39" t="s">
        <v>312</v>
      </c>
      <c r="D66" s="40" t="s">
        <v>36</v>
      </c>
      <c r="E66" s="40" t="s">
        <v>37</v>
      </c>
      <c r="F66" s="40">
        <v>7000</v>
      </c>
      <c r="G66" s="41">
        <v>5000</v>
      </c>
      <c r="H66" s="41"/>
      <c r="I66" s="41"/>
      <c r="J66" s="41"/>
      <c r="K66" s="41"/>
      <c r="L66" s="40" t="s">
        <v>313</v>
      </c>
      <c r="M66" s="40" t="s">
        <v>314</v>
      </c>
      <c r="N66" s="40"/>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row>
    <row r="67" spans="1:14" ht="69.75" customHeight="1">
      <c r="A67" s="62">
        <v>56</v>
      </c>
      <c r="B67" s="38" t="s">
        <v>315</v>
      </c>
      <c r="C67" s="39" t="s">
        <v>316</v>
      </c>
      <c r="D67" s="63" t="s">
        <v>45</v>
      </c>
      <c r="E67" s="40" t="s">
        <v>22</v>
      </c>
      <c r="F67" s="40">
        <v>10000</v>
      </c>
      <c r="G67" s="40">
        <v>6000</v>
      </c>
      <c r="H67" s="56">
        <v>0</v>
      </c>
      <c r="I67" s="54" t="s">
        <v>317</v>
      </c>
      <c r="J67" s="54"/>
      <c r="K67" s="54" t="s">
        <v>318</v>
      </c>
      <c r="L67" s="131" t="s">
        <v>166</v>
      </c>
      <c r="M67" s="40" t="s">
        <v>319</v>
      </c>
      <c r="N67" s="99"/>
    </row>
    <row r="68" spans="1:14" s="1" customFormat="1" ht="111" customHeight="1">
      <c r="A68" s="62">
        <v>57</v>
      </c>
      <c r="B68" s="69" t="s">
        <v>320</v>
      </c>
      <c r="C68" s="124" t="s">
        <v>321</v>
      </c>
      <c r="D68" s="125" t="s">
        <v>113</v>
      </c>
      <c r="E68" s="126" t="s">
        <v>22</v>
      </c>
      <c r="F68" s="127">
        <v>62700</v>
      </c>
      <c r="G68" s="127">
        <v>5000</v>
      </c>
      <c r="H68" s="128">
        <v>4896</v>
      </c>
      <c r="I68" s="140" t="s">
        <v>322</v>
      </c>
      <c r="J68" s="140"/>
      <c r="K68" s="140" t="s">
        <v>323</v>
      </c>
      <c r="L68" s="141" t="s">
        <v>184</v>
      </c>
      <c r="M68" s="141" t="s">
        <v>185</v>
      </c>
      <c r="N68" s="105"/>
    </row>
    <row r="69" spans="1:14" ht="114.75" customHeight="1">
      <c r="A69" s="62">
        <v>58</v>
      </c>
      <c r="B69" s="129" t="s">
        <v>324</v>
      </c>
      <c r="C69" s="130" t="s">
        <v>325</v>
      </c>
      <c r="D69" s="64" t="s">
        <v>83</v>
      </c>
      <c r="E69" s="131" t="s">
        <v>22</v>
      </c>
      <c r="F69" s="131">
        <v>80000</v>
      </c>
      <c r="G69" s="131">
        <v>20000</v>
      </c>
      <c r="H69" s="131">
        <v>0</v>
      </c>
      <c r="I69" s="129" t="s">
        <v>326</v>
      </c>
      <c r="J69" s="129" t="s">
        <v>327</v>
      </c>
      <c r="K69" s="129" t="s">
        <v>328</v>
      </c>
      <c r="L69" s="131" t="s">
        <v>166</v>
      </c>
      <c r="M69" s="131" t="s">
        <v>196</v>
      </c>
      <c r="N69" s="99"/>
    </row>
    <row r="70" spans="1:14" s="2" customFormat="1" ht="99.75" customHeight="1">
      <c r="A70" s="62">
        <v>59</v>
      </c>
      <c r="B70" s="38" t="s">
        <v>329</v>
      </c>
      <c r="C70" s="39" t="s">
        <v>330</v>
      </c>
      <c r="D70" s="63" t="s">
        <v>83</v>
      </c>
      <c r="E70" s="40" t="s">
        <v>22</v>
      </c>
      <c r="F70" s="40">
        <v>37076</v>
      </c>
      <c r="G70" s="40">
        <v>2000</v>
      </c>
      <c r="H70" s="40">
        <v>0</v>
      </c>
      <c r="I70" s="38" t="s">
        <v>331</v>
      </c>
      <c r="J70" s="38"/>
      <c r="K70" s="38" t="s">
        <v>332</v>
      </c>
      <c r="L70" s="40" t="s">
        <v>166</v>
      </c>
      <c r="M70" s="40" t="s">
        <v>196</v>
      </c>
      <c r="N70" s="94"/>
    </row>
    <row r="71" spans="1:14" s="13" customFormat="1" ht="78" customHeight="1">
      <c r="A71" s="62">
        <v>60</v>
      </c>
      <c r="B71" s="69" t="s">
        <v>333</v>
      </c>
      <c r="C71" s="49" t="s">
        <v>334</v>
      </c>
      <c r="D71" s="44" t="s">
        <v>169</v>
      </c>
      <c r="E71" s="41" t="s">
        <v>37</v>
      </c>
      <c r="F71" s="70">
        <v>2125</v>
      </c>
      <c r="G71" s="70">
        <v>2125</v>
      </c>
      <c r="H71" s="132">
        <v>0</v>
      </c>
      <c r="I71" s="142" t="s">
        <v>335</v>
      </c>
      <c r="J71" s="142" t="s">
        <v>336</v>
      </c>
      <c r="K71" s="142" t="s">
        <v>337</v>
      </c>
      <c r="L71" s="143" t="s">
        <v>166</v>
      </c>
      <c r="M71" s="45" t="s">
        <v>196</v>
      </c>
      <c r="N71" s="132"/>
    </row>
    <row r="72" spans="1:247" s="14" customFormat="1" ht="147.75" customHeight="1">
      <c r="A72" s="62">
        <v>61</v>
      </c>
      <c r="B72" s="133" t="s">
        <v>338</v>
      </c>
      <c r="C72" s="65" t="s">
        <v>339</v>
      </c>
      <c r="D72" s="66" t="s">
        <v>36</v>
      </c>
      <c r="E72" s="134" t="s">
        <v>37</v>
      </c>
      <c r="F72" s="66">
        <v>5000</v>
      </c>
      <c r="G72" s="66">
        <v>5000</v>
      </c>
      <c r="H72" s="135">
        <v>550</v>
      </c>
      <c r="I72" s="144" t="s">
        <v>340</v>
      </c>
      <c r="J72" s="51"/>
      <c r="K72" s="51" t="s">
        <v>341</v>
      </c>
      <c r="L72" s="40" t="s">
        <v>313</v>
      </c>
      <c r="M72" s="134" t="s">
        <v>342</v>
      </c>
      <c r="N72" s="145" t="s">
        <v>42</v>
      </c>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6"/>
      <c r="FJ72" s="146"/>
      <c r="FK72" s="146"/>
      <c r="FL72" s="146"/>
      <c r="FM72" s="146"/>
      <c r="FN72" s="146"/>
      <c r="FO72" s="146"/>
      <c r="FP72" s="146"/>
      <c r="FQ72" s="146"/>
      <c r="FR72" s="146"/>
      <c r="FS72" s="146"/>
      <c r="FT72" s="146"/>
      <c r="FU72" s="146"/>
      <c r="FV72" s="146"/>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row>
    <row r="73" spans="1:247" s="12" customFormat="1" ht="376.5" customHeight="1">
      <c r="A73" s="62">
        <v>62</v>
      </c>
      <c r="B73" s="38" t="s">
        <v>343</v>
      </c>
      <c r="C73" s="39" t="s">
        <v>344</v>
      </c>
      <c r="D73" s="40" t="s">
        <v>113</v>
      </c>
      <c r="E73" s="40" t="s">
        <v>22</v>
      </c>
      <c r="F73" s="40">
        <v>37619</v>
      </c>
      <c r="G73" s="40">
        <v>5000</v>
      </c>
      <c r="H73" s="50">
        <v>453.2</v>
      </c>
      <c r="I73" s="119" t="s">
        <v>345</v>
      </c>
      <c r="J73" s="119"/>
      <c r="K73" s="119" t="s">
        <v>346</v>
      </c>
      <c r="L73" s="40" t="s">
        <v>313</v>
      </c>
      <c r="M73" s="40" t="s">
        <v>342</v>
      </c>
      <c r="N73" s="40"/>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row>
    <row r="74" spans="1:247" s="12" customFormat="1" ht="103.5" customHeight="1">
      <c r="A74" s="62">
        <v>63</v>
      </c>
      <c r="B74" s="38" t="s">
        <v>347</v>
      </c>
      <c r="C74" s="39" t="s">
        <v>348</v>
      </c>
      <c r="D74" s="40" t="s">
        <v>21</v>
      </c>
      <c r="E74" s="40" t="s">
        <v>22</v>
      </c>
      <c r="F74" s="40">
        <v>8583</v>
      </c>
      <c r="G74" s="40">
        <v>2500</v>
      </c>
      <c r="H74" s="50">
        <v>100</v>
      </c>
      <c r="I74" s="119" t="s">
        <v>349</v>
      </c>
      <c r="J74" s="119" t="s">
        <v>350</v>
      </c>
      <c r="K74" s="119" t="s">
        <v>351</v>
      </c>
      <c r="L74" s="40" t="s">
        <v>313</v>
      </c>
      <c r="M74" s="40" t="s">
        <v>352</v>
      </c>
      <c r="N74" s="40"/>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row>
    <row r="75" spans="1:14" s="5" customFormat="1" ht="27" customHeight="1">
      <c r="A75" s="136" t="s">
        <v>353</v>
      </c>
      <c r="B75" s="137"/>
      <c r="C75" s="138"/>
      <c r="D75" s="26"/>
      <c r="E75" s="26"/>
      <c r="F75" s="26">
        <f aca="true" t="shared" si="5" ref="F75:H75">SUM(F76:F81)</f>
        <v>462000</v>
      </c>
      <c r="G75" s="26">
        <f t="shared" si="5"/>
        <v>34000</v>
      </c>
      <c r="H75" s="26">
        <f t="shared" si="5"/>
        <v>6590</v>
      </c>
      <c r="I75" s="26"/>
      <c r="J75" s="26"/>
      <c r="K75" s="26"/>
      <c r="L75" s="26"/>
      <c r="M75" s="26"/>
      <c r="N75" s="147"/>
    </row>
    <row r="76" spans="1:14" s="14" customFormat="1" ht="96" customHeight="1">
      <c r="A76" s="62">
        <v>64</v>
      </c>
      <c r="B76" s="38" t="s">
        <v>354</v>
      </c>
      <c r="C76" s="39" t="s">
        <v>355</v>
      </c>
      <c r="D76" s="40" t="s">
        <v>88</v>
      </c>
      <c r="E76" s="40" t="s">
        <v>22</v>
      </c>
      <c r="F76" s="40">
        <v>20000</v>
      </c>
      <c r="G76" s="40">
        <v>5000</v>
      </c>
      <c r="H76" s="41">
        <v>560</v>
      </c>
      <c r="I76" s="51" t="s">
        <v>356</v>
      </c>
      <c r="J76" s="51" t="s">
        <v>357</v>
      </c>
      <c r="K76" s="51" t="s">
        <v>358</v>
      </c>
      <c r="L76" s="40" t="s">
        <v>359</v>
      </c>
      <c r="M76" s="40" t="s">
        <v>223</v>
      </c>
      <c r="N76" s="99"/>
    </row>
    <row r="77" spans="1:14" ht="91.5" customHeight="1">
      <c r="A77" s="62">
        <v>65</v>
      </c>
      <c r="B77" s="38" t="s">
        <v>360</v>
      </c>
      <c r="C77" s="39" t="s">
        <v>361</v>
      </c>
      <c r="D77" s="40" t="s">
        <v>271</v>
      </c>
      <c r="E77" s="40" t="s">
        <v>22</v>
      </c>
      <c r="F77" s="40">
        <v>30000</v>
      </c>
      <c r="G77" s="40">
        <v>3000</v>
      </c>
      <c r="H77" s="40">
        <v>1704</v>
      </c>
      <c r="I77" s="39" t="s">
        <v>362</v>
      </c>
      <c r="J77" s="148"/>
      <c r="K77" s="96" t="s">
        <v>363</v>
      </c>
      <c r="L77" s="40" t="s">
        <v>297</v>
      </c>
      <c r="M77" s="40" t="s">
        <v>47</v>
      </c>
      <c r="N77" s="99"/>
    </row>
    <row r="78" spans="1:14" s="1" customFormat="1" ht="85.5" customHeight="1">
      <c r="A78" s="62">
        <v>66</v>
      </c>
      <c r="B78" s="51" t="s">
        <v>364</v>
      </c>
      <c r="C78" s="52" t="s">
        <v>365</v>
      </c>
      <c r="D78" s="41" t="s">
        <v>50</v>
      </c>
      <c r="E78" s="41" t="s">
        <v>37</v>
      </c>
      <c r="F78" s="41">
        <v>12000</v>
      </c>
      <c r="G78" s="41">
        <v>3000</v>
      </c>
      <c r="H78" s="45"/>
      <c r="I78" s="45"/>
      <c r="J78" s="45"/>
      <c r="K78" s="45"/>
      <c r="L78" s="45" t="s">
        <v>124</v>
      </c>
      <c r="M78" s="45" t="s">
        <v>366</v>
      </c>
      <c r="N78" s="100" t="s">
        <v>42</v>
      </c>
    </row>
    <row r="79" spans="1:14" s="14" customFormat="1" ht="156" customHeight="1">
      <c r="A79" s="62">
        <v>67</v>
      </c>
      <c r="B79" s="38" t="s">
        <v>367</v>
      </c>
      <c r="C79" s="39" t="s">
        <v>368</v>
      </c>
      <c r="D79" s="40" t="s">
        <v>369</v>
      </c>
      <c r="E79" s="40" t="s">
        <v>22</v>
      </c>
      <c r="F79" s="40">
        <v>300000</v>
      </c>
      <c r="G79" s="40">
        <v>10000</v>
      </c>
      <c r="H79" s="41">
        <v>3076</v>
      </c>
      <c r="I79" s="38" t="s">
        <v>370</v>
      </c>
      <c r="J79" s="38" t="s">
        <v>371</v>
      </c>
      <c r="K79" s="38" t="s">
        <v>372</v>
      </c>
      <c r="L79" s="40" t="s">
        <v>359</v>
      </c>
      <c r="M79" s="40" t="s">
        <v>373</v>
      </c>
      <c r="N79" s="95" t="s">
        <v>42</v>
      </c>
    </row>
    <row r="80" spans="1:14" s="14" customFormat="1" ht="96.75" customHeight="1">
      <c r="A80" s="62">
        <v>68</v>
      </c>
      <c r="B80" s="38" t="s">
        <v>374</v>
      </c>
      <c r="C80" s="39" t="s">
        <v>375</v>
      </c>
      <c r="D80" s="40" t="s">
        <v>376</v>
      </c>
      <c r="E80" s="40" t="s">
        <v>22</v>
      </c>
      <c r="F80" s="40">
        <v>50000</v>
      </c>
      <c r="G80" s="40">
        <v>10000</v>
      </c>
      <c r="H80" s="41">
        <v>1250</v>
      </c>
      <c r="I80" s="51" t="s">
        <v>377</v>
      </c>
      <c r="J80" s="51" t="s">
        <v>378</v>
      </c>
      <c r="K80" s="51" t="s">
        <v>379</v>
      </c>
      <c r="L80" s="40" t="s">
        <v>359</v>
      </c>
      <c r="M80" s="40" t="s">
        <v>342</v>
      </c>
      <c r="N80" s="95" t="s">
        <v>42</v>
      </c>
    </row>
    <row r="81" spans="1:14" ht="75.75" customHeight="1">
      <c r="A81" s="62">
        <v>69</v>
      </c>
      <c r="B81" s="38" t="s">
        <v>380</v>
      </c>
      <c r="C81" s="39" t="s">
        <v>381</v>
      </c>
      <c r="D81" s="40" t="s">
        <v>376</v>
      </c>
      <c r="E81" s="40" t="s">
        <v>22</v>
      </c>
      <c r="F81" s="40">
        <v>50000</v>
      </c>
      <c r="G81" s="40">
        <v>3000</v>
      </c>
      <c r="H81" s="40"/>
      <c r="I81" s="40"/>
      <c r="J81" s="40"/>
      <c r="K81" s="40"/>
      <c r="L81" s="40" t="s">
        <v>222</v>
      </c>
      <c r="M81" s="40" t="s">
        <v>382</v>
      </c>
      <c r="N81" s="99"/>
    </row>
  </sheetData>
  <sheetProtection/>
  <autoFilter ref="A1:N81"/>
  <mergeCells count="23">
    <mergeCell ref="A2:M2"/>
    <mergeCell ref="L3:N3"/>
    <mergeCell ref="A6:B6"/>
    <mergeCell ref="A7:C7"/>
    <mergeCell ref="A33:C33"/>
    <mergeCell ref="A45:C45"/>
    <mergeCell ref="A52:C52"/>
    <mergeCell ref="A60:C60"/>
    <mergeCell ref="A75:C75"/>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9" r:id="rId1" tooltip="http://www.ruyuan.gov.cn/zwgk/ldzc/xrd/content/post_229742.html" display="简连英"/>
    <hyperlink ref="M20" r:id="rId2" tooltip="http://www.ruyuan.gov.cn/zwgk/ldzc/xrd/content/post_229754.html" display="吴巧英"/>
    <hyperlink ref="M36" r:id="rId3" tooltip="http://www.ruyuan.gov.cn/zwgk/ldzc/xzx/content/post_229751.html" display="肖俊青"/>
    <hyperlink ref="M67" r:id="rId4" tooltip="http://www.ruyuan.gov.cn/zwgk/ldzc/xzf/content/post_1740967.html" display="高瑞坤"/>
  </hyperlinks>
  <printOptions horizontalCentered="1"/>
  <pageMargins left="1.1805555555555556" right="1.1805555555555556" top="1.45625" bottom="1.3777777777777778" header="0.3145833333333333" footer="0.5902777777777778"/>
  <pageSetup fitToHeight="0" fitToWidth="1" horizontalDpi="600" verticalDpi="600" orientation="landscape" paperSize="9" scale="44"/>
  <headerFooter scaleWithDoc="0" alignWithMargins="0">
    <oddFooter>&amp;C第 &amp;P 页，共 &amp;N 页</oddFooter>
  </headerFooter>
  <rowBreaks count="6" manualBreakCount="6">
    <brk id="42" max="13" man="1"/>
    <brk id="44" max="13" man="1"/>
    <brk id="59" max="13" man="1"/>
    <brk id="63" max="255" man="1"/>
    <brk id="63" max="255" man="1"/>
    <brk id="74"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田大刀</cp:lastModifiedBy>
  <cp:lastPrinted>2017-10-28T07:50:39Z</cp:lastPrinted>
  <dcterms:created xsi:type="dcterms:W3CDTF">2012-06-07T01:30:27Z</dcterms:created>
  <dcterms:modified xsi:type="dcterms:W3CDTF">2023-08-02T09:56:48Z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457312F49BBB43308BCC89C79750D180</vt:lpwstr>
  </property>
</Properties>
</file>